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ownloads\"/>
    </mc:Choice>
  </mc:AlternateContent>
  <xr:revisionPtr revIDLastSave="0" documentId="8_{C7C3FAD2-2B1D-4376-8CD4-A2196849D94A}" xr6:coauthVersionLast="47" xr6:coauthVersionMax="47" xr10:uidLastSave="{00000000-0000-0000-0000-000000000000}"/>
  <bookViews>
    <workbookView xWindow="-120" yWindow="-120" windowWidth="29040" windowHeight="15720" xr2:uid="{36651C7E-774A-40B3-B634-A9F5CA580DB4}"/>
  </bookViews>
  <sheets>
    <sheet name="Inkassotall 2023" sheetId="2" r:id="rId1"/>
    <sheet name="Tidsserie 2018 - 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8" i="2" l="1"/>
  <c r="C178" i="2"/>
  <c r="D171" i="2"/>
  <c r="C171" i="2"/>
  <c r="D157" i="2"/>
  <c r="C157" i="2"/>
  <c r="D142" i="2"/>
  <c r="C142" i="2"/>
  <c r="D132" i="2"/>
  <c r="C132" i="2"/>
  <c r="D123" i="2"/>
  <c r="C123" i="2"/>
  <c r="D114" i="2"/>
  <c r="C114" i="2"/>
  <c r="D105" i="2"/>
  <c r="C105" i="2"/>
  <c r="E95" i="2"/>
  <c r="D95" i="2"/>
  <c r="C95" i="2"/>
  <c r="E86" i="2"/>
  <c r="D86" i="2"/>
  <c r="C86" i="2"/>
  <c r="E77" i="2"/>
  <c r="D77" i="2"/>
  <c r="C77" i="2"/>
  <c r="E68" i="2"/>
  <c r="D68" i="2"/>
  <c r="C68" i="2"/>
  <c r="F58" i="2"/>
  <c r="E58" i="2"/>
  <c r="D58" i="2"/>
  <c r="C58" i="2"/>
  <c r="F48" i="2"/>
  <c r="E48" i="2"/>
  <c r="D48" i="2"/>
  <c r="C48" i="2"/>
  <c r="F33" i="2"/>
  <c r="E33" i="2"/>
  <c r="D33" i="2"/>
  <c r="C33" i="2"/>
  <c r="E25" i="2"/>
  <c r="E24" i="2"/>
  <c r="E23" i="2"/>
  <c r="E22" i="2"/>
  <c r="E21" i="2"/>
  <c r="E20" i="2"/>
  <c r="D16" i="2"/>
  <c r="C16" i="2"/>
  <c r="C10" i="2"/>
  <c r="E19" i="1"/>
  <c r="E18" i="1" s="1"/>
  <c r="E13" i="1"/>
  <c r="E12" i="1"/>
</calcChain>
</file>

<file path=xl/sharedStrings.xml><?xml version="1.0" encoding="utf-8"?>
<sst xmlns="http://schemas.openxmlformats.org/spreadsheetml/2006/main" count="207" uniqueCount="102">
  <si>
    <t>Periode/år</t>
  </si>
  <si>
    <t>2. halvår</t>
  </si>
  <si>
    <t>Sum for året</t>
  </si>
  <si>
    <t>1. halvår</t>
  </si>
  <si>
    <t>1. halvår/år</t>
  </si>
  <si>
    <t>2. halvår/år</t>
  </si>
  <si>
    <t xml:space="preserve">2. halvår </t>
  </si>
  <si>
    <t xml:space="preserve">Fordringsmasse til inndriving </t>
  </si>
  <si>
    <t>Hovedstol</t>
  </si>
  <si>
    <t>Fordringsmasse til inndriving</t>
  </si>
  <si>
    <t xml:space="preserve">1. halvår </t>
  </si>
  <si>
    <t>Sum innkasserte midler i millioner kroner</t>
  </si>
  <si>
    <t>Antall inkassosaker under utførelse</t>
  </si>
  <si>
    <t>6 280 858¹</t>
  </si>
  <si>
    <t>115 058,04¹</t>
  </si>
  <si>
    <t>70 666,05¹</t>
  </si>
  <si>
    <t>Fordringsmasse og hovedstol (opprinnelig gjeld) til inndrivelse i millioner kroner¹</t>
  </si>
  <si>
    <r>
      <rPr>
        <sz val="10"/>
        <color theme="1"/>
        <rFont val="Open Sans"/>
        <family val="2"/>
      </rPr>
      <t xml:space="preserve">¹I Ett av de større inkassoforetakene har meddelt Finanstilsynet at det ved tidligere rapporteringer ved en feil har unnlatt å innrapportere 271.600 saker under utførelse, som nå er tatt med i tallene for </t>
    </r>
    <r>
      <rPr>
        <i/>
        <sz val="10"/>
        <color theme="1"/>
        <rFont val="Open Sans"/>
        <family val="2"/>
      </rPr>
      <t>1. halvår 2021</t>
    </r>
    <r>
      <rPr>
        <sz val="10"/>
        <color theme="1"/>
        <rFont val="Open Sans"/>
        <family val="2"/>
      </rPr>
      <t xml:space="preserve">. Disse sakene representerte i overkant av 1 milliard kroner i fordringsmasse til inndrivelse og 982.000.000 kroner i hovedstol til inndrivelse. </t>
    </r>
  </si>
  <si>
    <t>5.2.1 Nye inkassosaker - fordelt på forbruker og næringsdrivende</t>
  </si>
  <si>
    <t>Antall nye saker</t>
  </si>
  <si>
    <t>Hvorav nye før-
inkassosaker</t>
  </si>
  <si>
    <t>Forbruker</t>
  </si>
  <si>
    <t>Næringsdrivende</t>
  </si>
  <si>
    <t>Sum</t>
  </si>
  <si>
    <t>5.3.1 Inkassosaker under utførelse - fordelt på forbruker og næringsdrivende</t>
  </si>
  <si>
    <t>Antall saker</t>
  </si>
  <si>
    <t>Renter</t>
  </si>
  <si>
    <t>Utenomrettslige omkostninger</t>
  </si>
  <si>
    <t>Rettslige omkostninger</t>
  </si>
  <si>
    <t>Samlet fordringsmasse</t>
  </si>
  <si>
    <t>5.3.2 Inkassosaker under utførelse overfor forbruker - fordelt på kravstyper</t>
  </si>
  <si>
    <t xml:space="preserve">Samlet fordringsmasse
</t>
  </si>
  <si>
    <t>Kredittkort</t>
  </si>
  <si>
    <t xml:space="preserve">Forbrukslån (usikret kreditt)
</t>
  </si>
  <si>
    <t>Boliglån</t>
  </si>
  <si>
    <t>Øvrige krav</t>
  </si>
  <si>
    <t>5.3.3 Inkassosaker under utførelse overfor forbruker - fordelt på kravstyper og hovedstolens størrelse</t>
  </si>
  <si>
    <t>Forbrukslån
(usikret kreditt)</t>
  </si>
  <si>
    <t>0-500</t>
  </si>
  <si>
    <t xml:space="preserve">501-1000
</t>
  </si>
  <si>
    <t>10.001-50.000</t>
  </si>
  <si>
    <t xml:space="preserve">50.001-250.000 </t>
  </si>
  <si>
    <t>250.001-500.000</t>
  </si>
  <si>
    <t>500.001-1.000.000</t>
  </si>
  <si>
    <t xml:space="preserve">1.000.001-3.000.000 </t>
  </si>
  <si>
    <t>3.000.001-5.000.000</t>
  </si>
  <si>
    <t xml:space="preserve">Over 5.000.000 </t>
  </si>
  <si>
    <t>5.3.4 Inkassosaker under utførelse overfor forbruker - fordelt på kravstyper og hovedstolens alder</t>
  </si>
  <si>
    <t xml:space="preserve">Forbrukslån
(usikret kreditt)
</t>
  </si>
  <si>
    <t xml:space="preserve">Øvrige krav
</t>
  </si>
  <si>
    <t>0-1 år</t>
  </si>
  <si>
    <t>1-2 år</t>
  </si>
  <si>
    <t>2-3 år</t>
  </si>
  <si>
    <t>3-5 år</t>
  </si>
  <si>
    <t>5-10 år</t>
  </si>
  <si>
    <t>Over 10 år</t>
  </si>
  <si>
    <t>5.4 Forbrukernes alder for kravstyper</t>
  </si>
  <si>
    <t>5.4.1 Kredittkort</t>
  </si>
  <si>
    <t>18-29 år</t>
  </si>
  <si>
    <t>30-39 år</t>
  </si>
  <si>
    <t>40-49 år</t>
  </si>
  <si>
    <t>50-59 år</t>
  </si>
  <si>
    <t>Over 60 år</t>
  </si>
  <si>
    <t>5.4.2 Forbrukslån (usikret kreditt)</t>
  </si>
  <si>
    <t>5.4.3 Boliglån - termininkasso (månedsavdrag på boliglån)</t>
  </si>
  <si>
    <t>5.4.4 Boliglån - oppsagte lån</t>
  </si>
  <si>
    <t>5.5 Forbrukernes alder for kravstyper som har vært til inndrivelse mer enn 18 måneder regnet fra forfallstidspunktet for hovedstolen</t>
  </si>
  <si>
    <t>5.5.1 Kredittkort</t>
  </si>
  <si>
    <t>5.5.2 Forbrukslån</t>
  </si>
  <si>
    <t>5.5.3 Boliglån - termininkasso (månedsavdrag på boliglån)</t>
  </si>
  <si>
    <t>5.5.4 Boliglån - oppsagte lån</t>
  </si>
  <si>
    <t>5.6 Inkassosaker under utførelse overfor forbruker knyttet til kravstypene kredittkort og forbrukslån (usikret kreditt), jf. punkt 5.3.2, fordelt på nominelle rentesatsintervaller</t>
  </si>
  <si>
    <t>Lavere enn 10%</t>
  </si>
  <si>
    <t>Fra og med 10%, opptil 15%</t>
  </si>
  <si>
    <t>Fra og med 15%, opptil 20%</t>
  </si>
  <si>
    <t>Fra og med 20%, opptil 25%</t>
  </si>
  <si>
    <t>Over 25%</t>
  </si>
  <si>
    <t xml:space="preserve">5.7 Inkassosaker under utførelse overfor forbruker knyttet til kravstypene kredittkort og forbrukslån (usikret kreditt), jf. punkt 5.3.3, uten innbetaling og som har vært til inndrivelse i inntil tre år regnet fra forfallstidspunktet for hovedstolen
</t>
  </si>
  <si>
    <t>501-1000</t>
  </si>
  <si>
    <t>1.000.001-3.000.000</t>
  </si>
  <si>
    <t>Over 5.000.000</t>
  </si>
  <si>
    <t>Antall utleggsforretninger</t>
  </si>
  <si>
    <t>5.8.2 Antall utleggsforretninger, jf. punkt 5.8.1, med 'intet til utlegg' som resultat fordelt på forbrukerens alder</t>
  </si>
  <si>
    <t>Kredittkort og forbrukslån
(usikret kreditt)</t>
  </si>
  <si>
    <t>Samlet innkassert hovedstol</t>
  </si>
  <si>
    <t>Samlet innkasserte forsinkelsesrenter</t>
  </si>
  <si>
    <t>Samlet innkasserte utenomrettslige omkostninger</t>
  </si>
  <si>
    <t>Samlet innkasserte rettslige omkostninger</t>
  </si>
  <si>
    <t>Samlet innkassert merverdiavgift</t>
  </si>
  <si>
    <t>Sum innkasserte midler i rapporteringsperioden</t>
  </si>
  <si>
    <t>5.1 Innkasserte midler</t>
  </si>
  <si>
    <t xml:space="preserve">Kredittkort og
forbrukslån </t>
  </si>
  <si>
    <t>Antall inkassosaker hvor kravet er
kjøpt av oppdragsgiver</t>
  </si>
  <si>
    <t>Samlet hovedstol for inkassosaker
hvor kravet er kjøpt av oppdragsgiver</t>
  </si>
  <si>
    <t>5.8.1 Antall saker, uavhengig av om sakene er avsluttet eller ikke, hvor det i løpet av siste 12 måneder (forut for rapporteringstidspunktet) er avholdt utleggsforretning</t>
  </si>
  <si>
    <t xml:space="preserve">5.8 Utleggsforretninger overfor forbrukere
</t>
  </si>
  <si>
    <t>2.501-10.000</t>
  </si>
  <si>
    <t>1.001-2.500</t>
  </si>
  <si>
    <t xml:space="preserve"> </t>
  </si>
  <si>
    <t>Opplysninger om inkassovirksomheten per 31.12.2023</t>
  </si>
  <si>
    <t>5.9.1 Inkassosaker for kravstypene kredittkort, forbrukslån (usikret kreditt) og boliglån, jf. punkt 5.3.2, hvor oppdragsgiver/kreditor har kjøpt opp kravet</t>
  </si>
  <si>
    <t xml:space="preserve">5.9 Opplysninger om oppkjøpte krav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</si>
</sst>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</font>
    <font>
      <b/>
      <i/>
      <sz val="10"/>
      <name val="Arial"/>
    </font>
    <font>
      <sz val="16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43" fontId="16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3" fontId="3" fillId="0" borderId="0" xfId="1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164" fontId="8" fillId="2" borderId="0" xfId="1" applyNumberFormat="1" applyFont="1" applyFill="1"/>
    <xf numFmtId="164" fontId="7" fillId="0" borderId="0" xfId="1" applyNumberFormat="1" applyFont="1"/>
    <xf numFmtId="164" fontId="10" fillId="2" borderId="0" xfId="1" applyNumberFormat="1" applyFont="1" applyFill="1" applyAlignment="1">
      <alignment horizontal="left"/>
    </xf>
    <xf numFmtId="164" fontId="10" fillId="2" borderId="2" xfId="1" applyNumberFormat="1" applyFont="1" applyFill="1" applyBorder="1" applyAlignment="1">
      <alignment horizontal="left" wrapText="1"/>
    </xf>
    <xf numFmtId="164" fontId="10" fillId="2" borderId="1" xfId="1" applyNumberFormat="1" applyFont="1" applyFill="1" applyBorder="1" applyAlignment="1">
      <alignment horizontal="right"/>
    </xf>
    <xf numFmtId="164" fontId="9" fillId="2" borderId="0" xfId="1" applyNumberFormat="1" applyFont="1" applyFill="1" applyAlignment="1">
      <alignment horizontal="left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2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left" wrapText="1"/>
    </xf>
    <xf numFmtId="164" fontId="9" fillId="2" borderId="0" xfId="1" applyNumberFormat="1" applyFont="1" applyFill="1" applyAlignment="1">
      <alignment horizontal="left" vertical="center" wrapText="1"/>
    </xf>
    <xf numFmtId="164" fontId="11" fillId="2" borderId="0" xfId="1" applyNumberFormat="1" applyFont="1" applyFill="1" applyAlignment="1">
      <alignment horizontal="left" vertical="center" wrapText="1"/>
    </xf>
    <xf numFmtId="164" fontId="12" fillId="2" borderId="0" xfId="1" applyNumberFormat="1" applyFont="1" applyFill="1" applyAlignment="1">
      <alignment horizontal="left"/>
    </xf>
    <xf numFmtId="164" fontId="13" fillId="0" borderId="0" xfId="1" applyNumberFormat="1" applyFont="1"/>
    <xf numFmtId="164" fontId="7" fillId="2" borderId="0" xfId="1" applyNumberFormat="1" applyFont="1" applyFill="1"/>
    <xf numFmtId="164" fontId="13" fillId="2" borderId="0" xfId="1" applyNumberFormat="1" applyFont="1" applyFill="1"/>
    <xf numFmtId="164" fontId="9" fillId="2" borderId="0" xfId="1" applyNumberFormat="1" applyFont="1" applyFill="1" applyAlignment="1">
      <alignment vertical="center"/>
    </xf>
    <xf numFmtId="164" fontId="10" fillId="2" borderId="7" xfId="1" applyNumberFormat="1" applyFont="1" applyFill="1" applyBorder="1" applyAlignment="1">
      <alignment horizontal="left"/>
    </xf>
    <xf numFmtId="164" fontId="10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/>
    </xf>
    <xf numFmtId="164" fontId="10" fillId="2" borderId="7" xfId="1" applyNumberFormat="1" applyFont="1" applyFill="1" applyBorder="1" applyAlignment="1">
      <alignment horizontal="right"/>
    </xf>
    <xf numFmtId="164" fontId="10" fillId="3" borderId="9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horizontal="center" vertical="center"/>
    </xf>
    <xf numFmtId="164" fontId="14" fillId="3" borderId="11" xfId="1" applyNumberFormat="1" applyFont="1" applyFill="1" applyBorder="1" applyAlignment="1">
      <alignment horizontal="center" vertical="center"/>
    </xf>
    <xf numFmtId="164" fontId="14" fillId="3" borderId="10" xfId="1" applyNumberFormat="1" applyFont="1" applyFill="1" applyBorder="1" applyAlignment="1">
      <alignment horizontal="center" vertical="center" wrapText="1"/>
    </xf>
    <xf numFmtId="164" fontId="14" fillId="3" borderId="9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left" wrapText="1"/>
    </xf>
    <xf numFmtId="164" fontId="10" fillId="2" borderId="8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164" fontId="10" fillId="2" borderId="8" xfId="1" applyNumberFormat="1" applyFont="1" applyFill="1" applyBorder="1" applyAlignment="1">
      <alignment horizontal="left" wrapText="1"/>
    </xf>
    <xf numFmtId="164" fontId="8" fillId="3" borderId="12" xfId="1" applyNumberFormat="1" applyFont="1" applyFill="1" applyBorder="1"/>
    <xf numFmtId="164" fontId="9" fillId="3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center" wrapText="1"/>
    </xf>
    <xf numFmtId="164" fontId="7" fillId="0" borderId="0" xfId="1" applyNumberFormat="1" applyFont="1" applyFill="1"/>
    <xf numFmtId="164" fontId="10" fillId="0" borderId="0" xfId="1" applyNumberFormat="1" applyFont="1" applyFill="1" applyAlignment="1">
      <alignment horizontal="left"/>
    </xf>
    <xf numFmtId="164" fontId="10" fillId="4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center"/>
    </xf>
    <xf numFmtId="164" fontId="10" fillId="0" borderId="8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164" fontId="10" fillId="2" borderId="13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left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/>
    </xf>
    <xf numFmtId="164" fontId="14" fillId="3" borderId="1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13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right"/>
    </xf>
    <xf numFmtId="164" fontId="10" fillId="0" borderId="13" xfId="1" applyNumberFormat="1" applyFont="1" applyFill="1" applyBorder="1" applyAlignment="1">
      <alignment horizontal="right"/>
    </xf>
    <xf numFmtId="164" fontId="10" fillId="2" borderId="5" xfId="1" applyNumberFormat="1" applyFont="1" applyFill="1" applyBorder="1" applyAlignment="1">
      <alignment horizontal="right"/>
    </xf>
    <xf numFmtId="164" fontId="14" fillId="3" borderId="3" xfId="1" applyNumberFormat="1" applyFont="1" applyFill="1" applyBorder="1" applyAlignment="1">
      <alignment horizontal="center"/>
    </xf>
    <xf numFmtId="164" fontId="14" fillId="3" borderId="13" xfId="1" applyNumberFormat="1" applyFont="1" applyFill="1" applyBorder="1" applyAlignment="1">
      <alignment horizontal="center"/>
    </xf>
    <xf numFmtId="164" fontId="14" fillId="4" borderId="12" xfId="1" applyNumberFormat="1" applyFont="1" applyFill="1" applyBorder="1" applyAlignment="1">
      <alignment horizontal="center"/>
    </xf>
    <xf numFmtId="164" fontId="14" fillId="4" borderId="6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wrapText="1"/>
    </xf>
    <xf numFmtId="164" fontId="14" fillId="4" borderId="4" xfId="1" applyNumberFormat="1" applyFont="1" applyFill="1" applyBorder="1" applyAlignment="1">
      <alignment horizontal="center" vertical="center"/>
    </xf>
    <xf numFmtId="164" fontId="14" fillId="4" borderId="1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10" fillId="2" borderId="3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left" wrapText="1"/>
    </xf>
    <xf numFmtId="164" fontId="10" fillId="2" borderId="2" xfId="1" applyNumberFormat="1" applyFont="1" applyFill="1" applyBorder="1" applyAlignment="1">
      <alignment horizontal="right" vertical="top" wrapText="1"/>
    </xf>
    <xf numFmtId="164" fontId="10" fillId="2" borderId="1" xfId="1" applyNumberFormat="1" applyFont="1" applyFill="1" applyBorder="1" applyAlignment="1">
      <alignment horizontal="right" vertical="top" wrapText="1"/>
    </xf>
    <xf numFmtId="164" fontId="10" fillId="2" borderId="2" xfId="1" applyNumberFormat="1" applyFont="1" applyFill="1" applyBorder="1" applyAlignment="1">
      <alignment horizontal="center"/>
    </xf>
    <xf numFmtId="164" fontId="14" fillId="3" borderId="3" xfId="1" applyNumberFormat="1" applyFont="1" applyFill="1" applyBorder="1" applyAlignment="1">
      <alignment horizontal="center" vertical="top" wrapText="1"/>
    </xf>
    <xf numFmtId="164" fontId="9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left" vertical="top" wrapText="1"/>
    </xf>
    <xf numFmtId="164" fontId="9" fillId="2" borderId="15" xfId="1" applyNumberFormat="1" applyFont="1" applyFill="1" applyBorder="1" applyAlignment="1">
      <alignment horizontal="left" vertical="center" wrapText="1"/>
    </xf>
    <xf numFmtId="49" fontId="17" fillId="5" borderId="0" xfId="3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Comma" xfId="1" builtinId="3"/>
    <cellStyle name="Komma 2" xfId="4" xr:uid="{9525C1EE-4329-4C2F-BC65-704DCB5A4FC5}"/>
    <cellStyle name="Normal" xfId="0" builtinId="0"/>
    <cellStyle name="Normal 2" xfId="2" xr:uid="{6484A983-6A90-4F00-A1A7-881A1A81A617}"/>
    <cellStyle name="Normal 3" xfId="3" xr:uid="{A64F1BDF-9AFA-48FE-B842-80E7D0776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5D67-9522-4AB2-8D9A-B1DE41DE3650}">
  <dimension ref="A2:KR270"/>
  <sheetViews>
    <sheetView tabSelected="1" workbookViewId="0">
      <selection activeCell="G157" sqref="G157"/>
    </sheetView>
  </sheetViews>
  <sheetFormatPr defaultColWidth="11.42578125" defaultRowHeight="12.75" x14ac:dyDescent="0.2"/>
  <cols>
    <col min="1" max="1" width="7.28515625" style="30" customWidth="1"/>
    <col min="2" max="2" width="39" style="17" customWidth="1"/>
    <col min="3" max="3" width="18.5703125" style="17" customWidth="1"/>
    <col min="4" max="4" width="18.28515625" style="17" bestFit="1" customWidth="1"/>
    <col min="5" max="5" width="15.42578125" style="30" bestFit="1" customWidth="1"/>
    <col min="6" max="6" width="23.85546875" style="30" customWidth="1"/>
    <col min="7" max="7" width="17" style="30" bestFit="1" customWidth="1"/>
    <col min="8" max="16384" width="11.42578125" style="17"/>
  </cols>
  <sheetData>
    <row r="2" spans="2:304" ht="20.25" x14ac:dyDescent="0.2">
      <c r="B2" s="104" t="s">
        <v>99</v>
      </c>
      <c r="C2" s="104"/>
      <c r="D2" s="104"/>
      <c r="E2" s="104"/>
      <c r="F2" s="104"/>
      <c r="G2" s="104"/>
    </row>
    <row r="4" spans="2:304" ht="24.95" customHeight="1" x14ac:dyDescent="0.2">
      <c r="B4" s="58" t="s">
        <v>90</v>
      </c>
      <c r="C4" s="57"/>
      <c r="D4" s="16"/>
      <c r="E4" s="16"/>
      <c r="F4" s="16"/>
      <c r="G4" s="16"/>
      <c r="H4" s="16"/>
      <c r="I4" s="16"/>
      <c r="J4" s="16"/>
      <c r="K4" s="16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</row>
    <row r="5" spans="2:304" x14ac:dyDescent="0.2">
      <c r="B5" s="56" t="s">
        <v>84</v>
      </c>
      <c r="C5" s="37">
        <v>39816160628</v>
      </c>
      <c r="D5" s="18"/>
      <c r="E5" s="18"/>
      <c r="F5" s="18"/>
      <c r="G5" s="1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</row>
    <row r="6" spans="2:304" x14ac:dyDescent="0.2">
      <c r="B6" s="19" t="s">
        <v>85</v>
      </c>
      <c r="C6" s="20">
        <v>2852746447</v>
      </c>
      <c r="D6" s="18"/>
      <c r="E6" s="18"/>
      <c r="F6" s="18"/>
      <c r="G6" s="1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</row>
    <row r="7" spans="2:304" ht="24" x14ac:dyDescent="0.2">
      <c r="B7" s="19" t="s">
        <v>86</v>
      </c>
      <c r="C7" s="20">
        <v>2830630380</v>
      </c>
      <c r="D7" s="18"/>
      <c r="E7" s="18"/>
      <c r="F7" s="18"/>
      <c r="G7" s="1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</row>
    <row r="8" spans="2:304" x14ac:dyDescent="0.2">
      <c r="B8" s="19" t="s">
        <v>87</v>
      </c>
      <c r="C8" s="20">
        <v>730256021</v>
      </c>
      <c r="D8" s="18"/>
      <c r="E8" s="18"/>
      <c r="F8" s="18"/>
      <c r="G8" s="18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</row>
    <row r="9" spans="2:304" x14ac:dyDescent="0.2">
      <c r="B9" s="19" t="s">
        <v>88</v>
      </c>
      <c r="C9" s="20">
        <v>275384962</v>
      </c>
      <c r="D9" s="18"/>
      <c r="E9" s="18"/>
      <c r="F9" s="18"/>
      <c r="G9" s="1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</row>
    <row r="10" spans="2:304" ht="14.25" customHeight="1" x14ac:dyDescent="0.2">
      <c r="B10" s="19" t="s">
        <v>89</v>
      </c>
      <c r="C10" s="20">
        <f>SUM(C5:C9)</f>
        <v>46505178438</v>
      </c>
      <c r="D10" s="18"/>
      <c r="E10" s="18"/>
      <c r="F10" s="18"/>
      <c r="G10" s="1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</row>
    <row r="11" spans="2:304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</row>
    <row r="12" spans="2:304" ht="24.95" customHeight="1" x14ac:dyDescent="0.2">
      <c r="B12" s="21" t="s">
        <v>18</v>
      </c>
      <c r="C12" s="21"/>
      <c r="D12" s="21"/>
      <c r="E12" s="21"/>
      <c r="F12" s="21"/>
      <c r="G12" s="21"/>
      <c r="H12" s="18"/>
      <c r="I12" s="18"/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</row>
    <row r="13" spans="2:304" ht="24.6" customHeight="1" x14ac:dyDescent="0.2">
      <c r="B13" s="34"/>
      <c r="C13" s="42" t="s">
        <v>19</v>
      </c>
      <c r="D13" s="90" t="s">
        <v>20</v>
      </c>
      <c r="E13" s="18"/>
      <c r="F13" s="18"/>
      <c r="G13" s="1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</row>
    <row r="14" spans="2:304" x14ac:dyDescent="0.2">
      <c r="B14" s="33" t="s">
        <v>21</v>
      </c>
      <c r="C14" s="23">
        <v>8095339</v>
      </c>
      <c r="D14" s="20">
        <v>4799209</v>
      </c>
      <c r="E14" s="18"/>
      <c r="F14" s="18"/>
      <c r="G14" s="1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</row>
    <row r="15" spans="2:304" x14ac:dyDescent="0.2">
      <c r="B15" s="22" t="s">
        <v>22</v>
      </c>
      <c r="C15" s="23">
        <v>2373017</v>
      </c>
      <c r="D15" s="20">
        <v>1652855</v>
      </c>
      <c r="E15" s="18"/>
      <c r="F15" s="18"/>
      <c r="G15" s="1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</row>
    <row r="16" spans="2:304" x14ac:dyDescent="0.2">
      <c r="B16" s="22" t="s">
        <v>23</v>
      </c>
      <c r="C16" s="23">
        <f>SUM(C14:C15)</f>
        <v>10468356</v>
      </c>
      <c r="D16" s="20">
        <f>SUM(D14:D15)</f>
        <v>6452064</v>
      </c>
      <c r="E16" s="18"/>
      <c r="F16" s="18"/>
      <c r="G16" s="1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</row>
    <row r="17" spans="2:30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</row>
    <row r="18" spans="2:304" ht="24.95" customHeight="1" x14ac:dyDescent="0.2">
      <c r="B18" s="32" t="s">
        <v>24</v>
      </c>
      <c r="C18" s="21"/>
      <c r="D18" s="21"/>
      <c r="E18" s="21"/>
      <c r="F18" s="21"/>
      <c r="G18" s="21"/>
      <c r="H18" s="18"/>
      <c r="I18" s="18"/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</row>
    <row r="19" spans="2:304" ht="25.5" customHeight="1" x14ac:dyDescent="0.2">
      <c r="B19" s="34"/>
      <c r="C19" s="42" t="s">
        <v>21</v>
      </c>
      <c r="D19" s="43" t="s">
        <v>22</v>
      </c>
      <c r="E19" s="68" t="s">
        <v>23</v>
      </c>
      <c r="F19" s="18"/>
      <c r="G19" s="1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</row>
    <row r="20" spans="2:304" x14ac:dyDescent="0.2">
      <c r="B20" s="36" t="s">
        <v>25</v>
      </c>
      <c r="C20" s="23">
        <v>5572578</v>
      </c>
      <c r="D20" s="20">
        <v>619621</v>
      </c>
      <c r="E20" s="20">
        <f t="shared" ref="E20:E25" si="0">SUM(C20:D20)</f>
        <v>6192199</v>
      </c>
      <c r="F20" s="18"/>
      <c r="G20" s="1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</row>
    <row r="21" spans="2:304" x14ac:dyDescent="0.2">
      <c r="B21" s="24" t="s">
        <v>8</v>
      </c>
      <c r="C21" s="23">
        <v>65143859059</v>
      </c>
      <c r="D21" s="20">
        <v>10220489848</v>
      </c>
      <c r="E21" s="20">
        <f t="shared" si="0"/>
        <v>75364348907</v>
      </c>
      <c r="F21" s="18"/>
      <c r="G21" s="1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</row>
    <row r="22" spans="2:304" x14ac:dyDescent="0.2">
      <c r="B22" s="24" t="s">
        <v>26</v>
      </c>
      <c r="C22" s="23">
        <v>37163251754</v>
      </c>
      <c r="D22" s="20">
        <v>1620941209</v>
      </c>
      <c r="E22" s="20">
        <f t="shared" si="0"/>
        <v>38784192963</v>
      </c>
      <c r="F22" s="18"/>
      <c r="G22" s="1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</row>
    <row r="23" spans="2:304" x14ac:dyDescent="0.2">
      <c r="B23" s="24" t="s">
        <v>27</v>
      </c>
      <c r="C23" s="23">
        <v>6756228558</v>
      </c>
      <c r="D23" s="20">
        <v>803206585</v>
      </c>
      <c r="E23" s="20">
        <f t="shared" si="0"/>
        <v>7559435143</v>
      </c>
      <c r="F23" s="18"/>
      <c r="G23" s="1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</row>
    <row r="24" spans="2:304" x14ac:dyDescent="0.2">
      <c r="B24" s="24" t="s">
        <v>28</v>
      </c>
      <c r="C24" s="23">
        <v>2998977580</v>
      </c>
      <c r="D24" s="20">
        <v>136033365</v>
      </c>
      <c r="E24" s="20">
        <f t="shared" si="0"/>
        <v>3135010945</v>
      </c>
      <c r="F24" s="18"/>
      <c r="G24" s="1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</row>
    <row r="25" spans="2:304" x14ac:dyDescent="0.2">
      <c r="B25" s="24" t="s">
        <v>29</v>
      </c>
      <c r="C25" s="23">
        <v>112203361117</v>
      </c>
      <c r="D25" s="20">
        <v>12787813985</v>
      </c>
      <c r="E25" s="20">
        <f t="shared" si="0"/>
        <v>124991175102</v>
      </c>
      <c r="F25" s="18"/>
      <c r="G25" s="1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</row>
    <row r="26" spans="2:304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</row>
    <row r="27" spans="2:304" ht="24.95" customHeight="1" x14ac:dyDescent="0.2">
      <c r="B27" s="21" t="s">
        <v>30</v>
      </c>
      <c r="C27" s="21"/>
      <c r="D27" s="21"/>
      <c r="E27" s="21"/>
      <c r="F27" s="21"/>
      <c r="G27" s="21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</row>
    <row r="28" spans="2:304" ht="15.75" customHeight="1" x14ac:dyDescent="0.2">
      <c r="B28" s="59"/>
      <c r="C28" s="86" t="s">
        <v>25</v>
      </c>
      <c r="D28" s="87" t="s">
        <v>8</v>
      </c>
      <c r="E28" s="88" t="s">
        <v>26</v>
      </c>
      <c r="F28" s="89" t="s">
        <v>31</v>
      </c>
      <c r="G28" s="1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</row>
    <row r="29" spans="2:304" x14ac:dyDescent="0.2">
      <c r="B29" s="36" t="s">
        <v>32</v>
      </c>
      <c r="C29" s="23">
        <v>332268</v>
      </c>
      <c r="D29" s="76">
        <v>10130914136</v>
      </c>
      <c r="E29" s="85">
        <v>9407688337</v>
      </c>
      <c r="F29" s="37">
        <v>21446705873</v>
      </c>
      <c r="G29" s="1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</row>
    <row r="30" spans="2:304" ht="12.6" customHeight="1" x14ac:dyDescent="0.2">
      <c r="B30" s="24" t="s">
        <v>33</v>
      </c>
      <c r="C30" s="23">
        <v>320977</v>
      </c>
      <c r="D30" s="76">
        <v>24482673712</v>
      </c>
      <c r="E30" s="75">
        <v>15621317769</v>
      </c>
      <c r="F30" s="20">
        <v>41927739009</v>
      </c>
      <c r="G30" s="1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</row>
    <row r="31" spans="2:304" x14ac:dyDescent="0.2">
      <c r="B31" s="24" t="s">
        <v>34</v>
      </c>
      <c r="C31" s="23">
        <v>6909</v>
      </c>
      <c r="D31" s="76">
        <v>7311754454</v>
      </c>
      <c r="E31" s="75">
        <v>961717343</v>
      </c>
      <c r="F31" s="20">
        <v>8329943650</v>
      </c>
      <c r="G31" s="1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</row>
    <row r="32" spans="2:304" x14ac:dyDescent="0.2">
      <c r="B32" s="24" t="s">
        <v>35</v>
      </c>
      <c r="C32" s="23">
        <v>4912424</v>
      </c>
      <c r="D32" s="76">
        <v>23218516757</v>
      </c>
      <c r="E32" s="75">
        <v>11172528305</v>
      </c>
      <c r="F32" s="20">
        <v>40498972585</v>
      </c>
      <c r="G32" s="1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</row>
    <row r="33" spans="2:304" x14ac:dyDescent="0.2">
      <c r="B33" s="24" t="s">
        <v>23</v>
      </c>
      <c r="C33" s="23">
        <f>SUM(C29:C32)</f>
        <v>5572578</v>
      </c>
      <c r="D33" s="76">
        <f>SUM(D29:D32)</f>
        <v>65143859059</v>
      </c>
      <c r="E33" s="75">
        <f>SUM(E29:E32)</f>
        <v>37163251754</v>
      </c>
      <c r="F33" s="20">
        <f>SUM(F29:F32)</f>
        <v>112203361117</v>
      </c>
      <c r="G33" s="1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</row>
    <row r="34" spans="2:304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</row>
    <row r="35" spans="2:304" ht="24.95" customHeight="1" x14ac:dyDescent="0.2">
      <c r="B35" s="69" t="s">
        <v>36</v>
      </c>
      <c r="C35" s="69"/>
      <c r="D35" s="69"/>
      <c r="E35" s="69"/>
      <c r="F35" s="69" t="s">
        <v>98</v>
      </c>
      <c r="G35" s="21"/>
      <c r="H35" s="21"/>
      <c r="I35" s="21"/>
      <c r="J35" s="21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</row>
    <row r="36" spans="2:304" ht="24.6" customHeight="1" x14ac:dyDescent="0.2">
      <c r="B36" s="65"/>
      <c r="C36" s="91" t="s">
        <v>32</v>
      </c>
      <c r="D36" s="92" t="s">
        <v>37</v>
      </c>
      <c r="E36" s="91" t="s">
        <v>34</v>
      </c>
      <c r="F36" s="68" t="s">
        <v>35</v>
      </c>
      <c r="G36" s="18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</row>
    <row r="37" spans="2:304" x14ac:dyDescent="0.2">
      <c r="B37" s="70" t="s">
        <v>38</v>
      </c>
      <c r="C37" s="71">
        <v>3025</v>
      </c>
      <c r="D37" s="84">
        <v>18660</v>
      </c>
      <c r="E37" s="83">
        <v>84</v>
      </c>
      <c r="F37" s="71">
        <v>2111071</v>
      </c>
      <c r="G37" s="18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</row>
    <row r="38" spans="2:304" ht="12.6" customHeight="1" x14ac:dyDescent="0.2">
      <c r="B38" s="72" t="s">
        <v>39</v>
      </c>
      <c r="C38" s="71">
        <v>1721</v>
      </c>
      <c r="D38" s="84">
        <v>9821</v>
      </c>
      <c r="E38" s="83">
        <v>18</v>
      </c>
      <c r="F38" s="71">
        <v>887242</v>
      </c>
      <c r="G38" s="18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</row>
    <row r="39" spans="2:304" x14ac:dyDescent="0.2">
      <c r="B39" s="72" t="s">
        <v>97</v>
      </c>
      <c r="C39" s="71">
        <v>4735</v>
      </c>
      <c r="D39" s="84">
        <v>15294</v>
      </c>
      <c r="E39" s="83">
        <v>78</v>
      </c>
      <c r="F39" s="71">
        <v>884786</v>
      </c>
      <c r="G39" s="18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</row>
    <row r="40" spans="2:304" x14ac:dyDescent="0.2">
      <c r="B40" s="72" t="s">
        <v>96</v>
      </c>
      <c r="C40" s="71">
        <v>45143</v>
      </c>
      <c r="D40" s="84">
        <v>50133</v>
      </c>
      <c r="E40" s="83">
        <v>398</v>
      </c>
      <c r="F40" s="71">
        <v>666969</v>
      </c>
      <c r="G40" s="18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</row>
    <row r="41" spans="2:304" x14ac:dyDescent="0.2">
      <c r="B41" s="72" t="s">
        <v>40</v>
      </c>
      <c r="C41" s="71">
        <v>204090</v>
      </c>
      <c r="D41" s="84">
        <v>99850</v>
      </c>
      <c r="E41" s="83">
        <v>822</v>
      </c>
      <c r="F41" s="71">
        <v>279508</v>
      </c>
      <c r="G41" s="18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</row>
    <row r="42" spans="2:304" x14ac:dyDescent="0.2">
      <c r="B42" s="72" t="s">
        <v>41</v>
      </c>
      <c r="C42" s="71">
        <v>72477</v>
      </c>
      <c r="D42" s="84">
        <v>94856</v>
      </c>
      <c r="E42" s="83">
        <v>1116</v>
      </c>
      <c r="F42" s="71">
        <v>69020</v>
      </c>
      <c r="G42" s="18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</row>
    <row r="43" spans="2:304" x14ac:dyDescent="0.2">
      <c r="B43" s="72" t="s">
        <v>42</v>
      </c>
      <c r="C43" s="71">
        <v>840</v>
      </c>
      <c r="D43" s="84">
        <v>27023</v>
      </c>
      <c r="E43" s="83">
        <v>788</v>
      </c>
      <c r="F43" s="71">
        <v>9555</v>
      </c>
      <c r="G43" s="1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</row>
    <row r="44" spans="2:304" x14ac:dyDescent="0.2">
      <c r="B44" s="72" t="s">
        <v>43</v>
      </c>
      <c r="C44" s="71">
        <v>140</v>
      </c>
      <c r="D44" s="84">
        <v>3794</v>
      </c>
      <c r="E44" s="83">
        <v>871</v>
      </c>
      <c r="F44" s="71">
        <v>2711</v>
      </c>
      <c r="G44" s="18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</row>
    <row r="45" spans="2:304" x14ac:dyDescent="0.2">
      <c r="B45" s="72" t="s">
        <v>44</v>
      </c>
      <c r="C45" s="71">
        <v>78</v>
      </c>
      <c r="D45" s="84">
        <v>1303</v>
      </c>
      <c r="E45" s="83">
        <v>2014</v>
      </c>
      <c r="F45" s="71">
        <v>1291</v>
      </c>
      <c r="G45" s="1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</row>
    <row r="46" spans="2:304" x14ac:dyDescent="0.2">
      <c r="B46" s="72" t="s">
        <v>45</v>
      </c>
      <c r="C46" s="71">
        <v>12</v>
      </c>
      <c r="D46" s="84">
        <v>169</v>
      </c>
      <c r="E46" s="83">
        <v>457</v>
      </c>
      <c r="F46" s="71">
        <v>166</v>
      </c>
      <c r="G46" s="1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/>
      <c r="JY46" s="30"/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/>
      <c r="KP46" s="30"/>
      <c r="KQ46" s="30"/>
      <c r="KR46" s="30"/>
    </row>
    <row r="47" spans="2:304" x14ac:dyDescent="0.2">
      <c r="B47" s="72" t="s">
        <v>46</v>
      </c>
      <c r="C47" s="71">
        <v>7</v>
      </c>
      <c r="D47" s="84">
        <v>74</v>
      </c>
      <c r="E47" s="83">
        <v>263</v>
      </c>
      <c r="F47" s="71">
        <v>105</v>
      </c>
      <c r="G47" s="18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</row>
    <row r="48" spans="2:304" x14ac:dyDescent="0.2">
      <c r="B48" s="72" t="s">
        <v>23</v>
      </c>
      <c r="C48" s="71">
        <f>SUM(C37:C47)</f>
        <v>332268</v>
      </c>
      <c r="D48" s="84">
        <f>SUM(D37:D47)</f>
        <v>320977</v>
      </c>
      <c r="E48" s="83">
        <f>SUM(E37:E47)</f>
        <v>6909</v>
      </c>
      <c r="F48" s="71">
        <f>SUM(F37:F47)</f>
        <v>4912424</v>
      </c>
      <c r="G48" s="18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</row>
    <row r="49" spans="2:30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</row>
    <row r="50" spans="2:304" ht="24.95" customHeight="1" x14ac:dyDescent="0.2">
      <c r="B50" s="21" t="s">
        <v>47</v>
      </c>
      <c r="C50" s="21"/>
      <c r="D50" s="21"/>
      <c r="E50" s="21"/>
      <c r="F50" s="21"/>
      <c r="G50" s="21"/>
      <c r="H50" s="21"/>
      <c r="I50" s="21"/>
      <c r="J50" s="18"/>
      <c r="K50" s="1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</row>
    <row r="51" spans="2:304" ht="24.6" customHeight="1" x14ac:dyDescent="0.2">
      <c r="B51" s="34"/>
      <c r="C51" s="45" t="s">
        <v>32</v>
      </c>
      <c r="D51" s="82" t="s">
        <v>48</v>
      </c>
      <c r="E51" s="81" t="s">
        <v>34</v>
      </c>
      <c r="F51" s="68" t="s">
        <v>49</v>
      </c>
      <c r="G51" s="1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/>
      <c r="KQ51" s="30"/>
      <c r="KR51" s="30"/>
    </row>
    <row r="52" spans="2:304" x14ac:dyDescent="0.2">
      <c r="B52" s="33" t="s">
        <v>50</v>
      </c>
      <c r="C52" s="20">
        <v>35353</v>
      </c>
      <c r="D52" s="76">
        <v>56648</v>
      </c>
      <c r="E52" s="94">
        <v>2664</v>
      </c>
      <c r="F52" s="20">
        <v>2178481</v>
      </c>
      <c r="G52" s="1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</row>
    <row r="53" spans="2:304" x14ac:dyDescent="0.2">
      <c r="B53" s="22" t="s">
        <v>51</v>
      </c>
      <c r="C53" s="20">
        <v>23092</v>
      </c>
      <c r="D53" s="76">
        <v>41826</v>
      </c>
      <c r="E53" s="94">
        <v>770</v>
      </c>
      <c r="F53" s="20">
        <v>1108006</v>
      </c>
      <c r="G53" s="1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</row>
    <row r="54" spans="2:304" x14ac:dyDescent="0.2">
      <c r="B54" s="22" t="s">
        <v>52</v>
      </c>
      <c r="C54" s="20">
        <v>22973</v>
      </c>
      <c r="D54" s="76">
        <v>32409</v>
      </c>
      <c r="E54" s="94">
        <v>436</v>
      </c>
      <c r="F54" s="20">
        <v>625416</v>
      </c>
      <c r="G54" s="18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</row>
    <row r="55" spans="2:304" x14ac:dyDescent="0.2">
      <c r="B55" s="22" t="s">
        <v>53</v>
      </c>
      <c r="C55" s="20">
        <v>71661</v>
      </c>
      <c r="D55" s="76">
        <v>74972</v>
      </c>
      <c r="E55" s="94">
        <v>1976</v>
      </c>
      <c r="F55" s="20">
        <v>371750</v>
      </c>
      <c r="G55" s="18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</row>
    <row r="56" spans="2:304" x14ac:dyDescent="0.2">
      <c r="B56" s="22" t="s">
        <v>54</v>
      </c>
      <c r="C56" s="20">
        <v>123219</v>
      </c>
      <c r="D56" s="76">
        <v>75674</v>
      </c>
      <c r="E56" s="94">
        <v>651</v>
      </c>
      <c r="F56" s="20">
        <v>421870</v>
      </c>
      <c r="G56" s="1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0"/>
      <c r="KE56" s="30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</row>
    <row r="57" spans="2:304" x14ac:dyDescent="0.2">
      <c r="B57" s="22" t="s">
        <v>55</v>
      </c>
      <c r="C57" s="20">
        <v>55970</v>
      </c>
      <c r="D57" s="76">
        <v>39448</v>
      </c>
      <c r="E57" s="94">
        <v>412</v>
      </c>
      <c r="F57" s="20">
        <v>206901</v>
      </c>
      <c r="G57" s="1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</row>
    <row r="58" spans="2:304" x14ac:dyDescent="0.2">
      <c r="B58" s="22" t="s">
        <v>23</v>
      </c>
      <c r="C58" s="20">
        <f>SUM(C52:C57)</f>
        <v>332268</v>
      </c>
      <c r="D58" s="76">
        <f>SUM(D52:D57)</f>
        <v>320977</v>
      </c>
      <c r="E58" s="94">
        <f>SUM(E52:E57)</f>
        <v>6909</v>
      </c>
      <c r="F58" s="20">
        <f>SUM(F52:F57)</f>
        <v>4912424</v>
      </c>
      <c r="G58" s="18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0"/>
      <c r="JI58" s="30"/>
      <c r="JJ58" s="30"/>
      <c r="JK58" s="30"/>
      <c r="JL58" s="30"/>
      <c r="JM58" s="30"/>
      <c r="JN58" s="30"/>
      <c r="JO58" s="30"/>
      <c r="JP58" s="30"/>
      <c r="JQ58" s="30"/>
      <c r="JR58" s="30"/>
      <c r="JS58" s="30"/>
      <c r="JT58" s="30"/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/>
      <c r="KN58" s="30"/>
      <c r="KO58" s="30"/>
      <c r="KP58" s="30"/>
      <c r="KQ58" s="30"/>
      <c r="KR58" s="30"/>
    </row>
    <row r="59" spans="2:304" ht="4.5" customHeight="1" x14ac:dyDescent="0.2">
      <c r="B59" s="18"/>
      <c r="C59" s="18"/>
      <c r="D59" s="18"/>
      <c r="E59" s="18"/>
      <c r="F59" s="18"/>
      <c r="G59" s="18"/>
      <c r="H59" s="18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</row>
    <row r="60" spans="2:304" ht="24.95" customHeight="1" x14ac:dyDescent="0.2">
      <c r="B60" s="21" t="s">
        <v>56</v>
      </c>
      <c r="C60" s="21"/>
      <c r="D60" s="21"/>
      <c r="E60" s="18"/>
      <c r="F60" s="18"/>
      <c r="G60" s="18"/>
      <c r="H60" s="18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</row>
    <row r="61" spans="2:304" ht="14.25" customHeight="1" x14ac:dyDescent="0.2">
      <c r="B61" s="21" t="s">
        <v>57</v>
      </c>
      <c r="C61" s="18"/>
      <c r="D61" s="18"/>
      <c r="E61" s="18"/>
      <c r="F61" s="18"/>
      <c r="G61" s="18"/>
      <c r="H61" s="18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</row>
    <row r="62" spans="2:304" ht="24.6" customHeight="1" x14ac:dyDescent="0.2">
      <c r="B62" s="34"/>
      <c r="C62" s="45" t="s">
        <v>25</v>
      </c>
      <c r="D62" s="79" t="s">
        <v>8</v>
      </c>
      <c r="E62" s="78" t="s">
        <v>26</v>
      </c>
      <c r="F62" s="18"/>
      <c r="G62" s="18"/>
      <c r="H62" s="18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/>
      <c r="KQ62" s="30"/>
      <c r="KR62" s="30"/>
    </row>
    <row r="63" spans="2:304" x14ac:dyDescent="0.2">
      <c r="B63" s="22" t="s">
        <v>58</v>
      </c>
      <c r="C63" s="20">
        <v>23142</v>
      </c>
      <c r="D63" s="76">
        <v>402917956</v>
      </c>
      <c r="E63" s="75">
        <v>181402301</v>
      </c>
      <c r="F63" s="18"/>
      <c r="G63" s="18"/>
      <c r="H63" s="18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</row>
    <row r="64" spans="2:304" x14ac:dyDescent="0.2">
      <c r="B64" s="22" t="s">
        <v>59</v>
      </c>
      <c r="C64" s="20">
        <v>81533</v>
      </c>
      <c r="D64" s="76">
        <v>2023647852</v>
      </c>
      <c r="E64" s="75">
        <v>1603136185</v>
      </c>
      <c r="F64" s="18"/>
      <c r="G64" s="18"/>
      <c r="H64" s="18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0"/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/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/>
      <c r="KJ64" s="30"/>
      <c r="KK64" s="30"/>
      <c r="KL64" s="30"/>
      <c r="KM64" s="30"/>
      <c r="KN64" s="30"/>
      <c r="KO64" s="30"/>
      <c r="KP64" s="30"/>
      <c r="KQ64" s="30"/>
      <c r="KR64" s="30"/>
    </row>
    <row r="65" spans="2:304" x14ac:dyDescent="0.2">
      <c r="B65" s="22" t="s">
        <v>60</v>
      </c>
      <c r="C65" s="20">
        <v>94250</v>
      </c>
      <c r="D65" s="76">
        <v>2897264066</v>
      </c>
      <c r="E65" s="75">
        <v>2666314076</v>
      </c>
      <c r="F65" s="18"/>
      <c r="G65" s="18"/>
      <c r="H65" s="18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/>
      <c r="KF65" s="30"/>
      <c r="KG65" s="30"/>
      <c r="KH65" s="30"/>
      <c r="KI65" s="30"/>
      <c r="KJ65" s="30"/>
      <c r="KK65" s="30"/>
      <c r="KL65" s="30"/>
      <c r="KM65" s="30"/>
      <c r="KN65" s="30"/>
      <c r="KO65" s="30"/>
      <c r="KP65" s="30"/>
      <c r="KQ65" s="30"/>
      <c r="KR65" s="30"/>
    </row>
    <row r="66" spans="2:304" x14ac:dyDescent="0.2">
      <c r="B66" s="22" t="s">
        <v>61</v>
      </c>
      <c r="C66" s="20">
        <v>76425</v>
      </c>
      <c r="D66" s="76">
        <v>2626949175</v>
      </c>
      <c r="E66" s="75">
        <v>2647951222</v>
      </c>
      <c r="F66" s="18"/>
      <c r="G66" s="18"/>
      <c r="H66" s="18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/>
      <c r="KF66" s="30"/>
      <c r="KG66" s="30"/>
      <c r="KH66" s="30"/>
      <c r="KI66" s="30"/>
      <c r="KJ66" s="30"/>
      <c r="KK66" s="30"/>
      <c r="KL66" s="30"/>
      <c r="KM66" s="30"/>
      <c r="KN66" s="30"/>
      <c r="KO66" s="30"/>
      <c r="KP66" s="30"/>
      <c r="KQ66" s="30"/>
      <c r="KR66" s="30"/>
    </row>
    <row r="67" spans="2:304" x14ac:dyDescent="0.2">
      <c r="B67" s="22" t="s">
        <v>62</v>
      </c>
      <c r="C67" s="20">
        <v>56889</v>
      </c>
      <c r="D67" s="76">
        <v>2178702856</v>
      </c>
      <c r="E67" s="75">
        <v>2308211543</v>
      </c>
      <c r="F67" s="18"/>
      <c r="G67" s="18"/>
      <c r="H67" s="18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/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/>
      <c r="KF67" s="30"/>
      <c r="KG67" s="30"/>
      <c r="KH67" s="30"/>
      <c r="KI67" s="30"/>
      <c r="KJ67" s="30"/>
      <c r="KK67" s="30"/>
      <c r="KL67" s="30"/>
      <c r="KM67" s="30"/>
      <c r="KN67" s="30"/>
      <c r="KO67" s="30"/>
      <c r="KP67" s="30"/>
      <c r="KQ67" s="30"/>
      <c r="KR67" s="30"/>
    </row>
    <row r="68" spans="2:304" x14ac:dyDescent="0.2">
      <c r="B68" s="22" t="s">
        <v>23</v>
      </c>
      <c r="C68" s="20">
        <f>SUM(C63:C67)</f>
        <v>332239</v>
      </c>
      <c r="D68" s="76">
        <f>SUM(D63:D67)</f>
        <v>10129481905</v>
      </c>
      <c r="E68" s="77">
        <f>SUM(E63:E67)</f>
        <v>9407015327</v>
      </c>
      <c r="F68" s="18"/>
      <c r="G68" s="18"/>
      <c r="H68" s="18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</row>
    <row r="69" spans="2:304" x14ac:dyDescent="0.2">
      <c r="B69" s="18"/>
      <c r="C69" s="18"/>
      <c r="D69" s="18"/>
      <c r="E69" s="18"/>
      <c r="F69" s="18"/>
      <c r="G69" s="18"/>
      <c r="H69" s="18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0"/>
      <c r="JM69" s="30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/>
      <c r="JY69" s="30"/>
      <c r="JZ69" s="30"/>
      <c r="KA69" s="30"/>
      <c r="KB69" s="30"/>
      <c r="KC69" s="30"/>
      <c r="KD69" s="30"/>
      <c r="KE69" s="30"/>
      <c r="KF69" s="30"/>
      <c r="KG69" s="30"/>
      <c r="KH69" s="30"/>
      <c r="KI69" s="30"/>
      <c r="KJ69" s="30"/>
      <c r="KK69" s="30"/>
      <c r="KL69" s="30"/>
      <c r="KM69" s="30"/>
      <c r="KN69" s="30"/>
      <c r="KO69" s="30"/>
      <c r="KP69" s="30"/>
      <c r="KQ69" s="30"/>
      <c r="KR69" s="30"/>
    </row>
    <row r="70" spans="2:304" x14ac:dyDescent="0.2">
      <c r="B70" s="21" t="s">
        <v>63</v>
      </c>
      <c r="C70" s="21"/>
      <c r="D70" s="21"/>
      <c r="E70" s="18"/>
      <c r="F70" s="18"/>
      <c r="G70" s="18"/>
      <c r="H70" s="18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</row>
    <row r="71" spans="2:304" x14ac:dyDescent="0.2">
      <c r="B71" s="38"/>
      <c r="C71" s="47" t="s">
        <v>25</v>
      </c>
      <c r="D71" s="80" t="s">
        <v>8</v>
      </c>
      <c r="E71" s="78" t="s">
        <v>26</v>
      </c>
      <c r="F71" s="18"/>
      <c r="G71" s="18"/>
      <c r="H71" s="18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0"/>
      <c r="JI71" s="30"/>
      <c r="JJ71" s="30"/>
      <c r="JK71" s="30"/>
      <c r="JL71" s="30"/>
      <c r="JM71" s="30"/>
      <c r="JN71" s="30"/>
      <c r="JO71" s="30"/>
      <c r="JP71" s="30"/>
      <c r="JQ71" s="30"/>
      <c r="JR71" s="30"/>
      <c r="JS71" s="30"/>
      <c r="JT71" s="30"/>
      <c r="JU71" s="30"/>
      <c r="JV71" s="30"/>
      <c r="JW71" s="30"/>
      <c r="JX71" s="30"/>
      <c r="JY71" s="30"/>
      <c r="JZ71" s="30"/>
      <c r="KA71" s="30"/>
      <c r="KB71" s="30"/>
      <c r="KC71" s="30"/>
      <c r="KD71" s="30"/>
      <c r="KE71" s="30"/>
      <c r="KF71" s="30"/>
      <c r="KG71" s="30"/>
      <c r="KH71" s="30"/>
      <c r="KI71" s="30"/>
      <c r="KJ71" s="30"/>
      <c r="KK71" s="30"/>
      <c r="KL71" s="30"/>
      <c r="KM71" s="30"/>
      <c r="KN71" s="30"/>
      <c r="KO71" s="30"/>
      <c r="KP71" s="30"/>
      <c r="KQ71" s="30"/>
      <c r="KR71" s="30"/>
    </row>
    <row r="72" spans="2:304" ht="12.75" customHeight="1" x14ac:dyDescent="0.2">
      <c r="B72" s="22" t="s">
        <v>58</v>
      </c>
      <c r="C72" s="20">
        <v>38597</v>
      </c>
      <c r="D72" s="76">
        <v>1023711654</v>
      </c>
      <c r="E72" s="75">
        <v>313631054</v>
      </c>
      <c r="F72" s="18"/>
      <c r="G72" s="18"/>
      <c r="H72" s="18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0"/>
      <c r="JI72" s="30"/>
      <c r="JJ72" s="30"/>
      <c r="JK72" s="30"/>
      <c r="JL72" s="30"/>
      <c r="JM72" s="30"/>
      <c r="JN72" s="30"/>
      <c r="JO72" s="30"/>
      <c r="JP72" s="30"/>
      <c r="JQ72" s="30"/>
      <c r="JR72" s="30"/>
      <c r="JS72" s="30"/>
      <c r="JT72" s="30"/>
      <c r="JU72" s="30"/>
      <c r="JV72" s="30"/>
      <c r="JW72" s="30"/>
      <c r="JX72" s="30"/>
      <c r="JY72" s="30"/>
      <c r="JZ72" s="30"/>
      <c r="KA72" s="30"/>
      <c r="KB72" s="30"/>
      <c r="KC72" s="30"/>
      <c r="KD72" s="30"/>
      <c r="KE72" s="30"/>
      <c r="KF72" s="30"/>
      <c r="KG72" s="30"/>
      <c r="KH72" s="30"/>
      <c r="KI72" s="30"/>
      <c r="KJ72" s="30"/>
      <c r="KK72" s="30"/>
      <c r="KL72" s="30"/>
      <c r="KM72" s="30"/>
      <c r="KN72" s="30"/>
      <c r="KO72" s="30"/>
      <c r="KP72" s="30"/>
      <c r="KQ72" s="30"/>
      <c r="KR72" s="30"/>
    </row>
    <row r="73" spans="2:304" ht="13.5" customHeight="1" x14ac:dyDescent="0.2">
      <c r="B73" s="22" t="s">
        <v>59</v>
      </c>
      <c r="C73" s="20">
        <v>81733</v>
      </c>
      <c r="D73" s="76">
        <v>5369006864</v>
      </c>
      <c r="E73" s="75">
        <v>2842571800</v>
      </c>
      <c r="F73" s="18"/>
      <c r="G73" s="18"/>
      <c r="H73" s="18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/>
      <c r="KN73" s="30"/>
      <c r="KO73" s="30"/>
      <c r="KP73" s="30"/>
      <c r="KQ73" s="30"/>
      <c r="KR73" s="30"/>
    </row>
    <row r="74" spans="2:304" x14ac:dyDescent="0.2">
      <c r="B74" s="22" t="s">
        <v>60</v>
      </c>
      <c r="C74" s="20">
        <v>81090</v>
      </c>
      <c r="D74" s="76">
        <v>6782285627</v>
      </c>
      <c r="E74" s="75">
        <v>3912295653</v>
      </c>
      <c r="F74" s="18"/>
      <c r="G74" s="18"/>
      <c r="H74" s="1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0"/>
      <c r="JI74" s="30"/>
      <c r="JJ74" s="30"/>
      <c r="JK74" s="30"/>
      <c r="JL74" s="30"/>
      <c r="JM74" s="30"/>
      <c r="JN74" s="30"/>
      <c r="JO74" s="30"/>
      <c r="JP74" s="30"/>
      <c r="JQ74" s="30"/>
      <c r="JR74" s="30"/>
      <c r="JS74" s="30"/>
      <c r="JT74" s="30"/>
      <c r="JU74" s="30"/>
      <c r="JV74" s="30"/>
      <c r="JW74" s="30"/>
      <c r="JX74" s="30"/>
      <c r="JY74" s="30"/>
      <c r="JZ74" s="30"/>
      <c r="KA74" s="30"/>
      <c r="KB74" s="30"/>
      <c r="KC74" s="30"/>
      <c r="KD74" s="30"/>
      <c r="KE74" s="30"/>
      <c r="KF74" s="30"/>
      <c r="KG74" s="30"/>
      <c r="KH74" s="30"/>
      <c r="KI74" s="30"/>
      <c r="KJ74" s="30"/>
      <c r="KK74" s="30"/>
      <c r="KL74" s="30"/>
      <c r="KM74" s="30"/>
      <c r="KN74" s="30"/>
      <c r="KO74" s="30"/>
      <c r="KP74" s="30"/>
      <c r="KQ74" s="30"/>
      <c r="KR74" s="30"/>
    </row>
    <row r="75" spans="2:304" x14ac:dyDescent="0.2">
      <c r="B75" s="22" t="s">
        <v>61</v>
      </c>
      <c r="C75" s="20">
        <v>66176</v>
      </c>
      <c r="D75" s="76">
        <v>6139565569</v>
      </c>
      <c r="E75" s="75">
        <v>3867569771</v>
      </c>
      <c r="F75" s="18"/>
      <c r="G75" s="18"/>
      <c r="H75" s="18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0"/>
      <c r="JI75" s="30"/>
      <c r="JJ75" s="30"/>
      <c r="JK75" s="30"/>
      <c r="JL75" s="30"/>
      <c r="JM75" s="30"/>
      <c r="JN75" s="30"/>
      <c r="JO75" s="30"/>
      <c r="JP75" s="30"/>
      <c r="JQ75" s="30"/>
      <c r="JR75" s="30"/>
      <c r="JS75" s="30"/>
      <c r="JT75" s="30"/>
      <c r="JU75" s="30"/>
      <c r="JV75" s="30"/>
      <c r="JW75" s="30"/>
      <c r="JX75" s="30"/>
      <c r="JY75" s="30"/>
      <c r="JZ75" s="30"/>
      <c r="KA75" s="30"/>
      <c r="KB75" s="30"/>
      <c r="KC75" s="30"/>
      <c r="KD75" s="30"/>
      <c r="KE75" s="30"/>
      <c r="KF75" s="30"/>
      <c r="KG75" s="30"/>
      <c r="KH75" s="30"/>
      <c r="KI75" s="30"/>
      <c r="KJ75" s="30"/>
      <c r="KK75" s="30"/>
      <c r="KL75" s="30"/>
      <c r="KM75" s="30"/>
      <c r="KN75" s="30"/>
      <c r="KO75" s="30"/>
      <c r="KP75" s="30"/>
      <c r="KQ75" s="30"/>
      <c r="KR75" s="30"/>
    </row>
    <row r="76" spans="2:304" x14ac:dyDescent="0.2">
      <c r="B76" s="22" t="s">
        <v>62</v>
      </c>
      <c r="C76" s="20">
        <v>53189</v>
      </c>
      <c r="D76" s="76">
        <v>5158207289</v>
      </c>
      <c r="E76" s="75">
        <v>4684867435</v>
      </c>
      <c r="F76" s="18"/>
      <c r="G76" s="18"/>
      <c r="H76" s="18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</row>
    <row r="77" spans="2:304" x14ac:dyDescent="0.2">
      <c r="B77" s="22" t="s">
        <v>23</v>
      </c>
      <c r="C77" s="20">
        <f>SUM(C72:C76)</f>
        <v>320785</v>
      </c>
      <c r="D77" s="76">
        <f>SUM(D72:D76)</f>
        <v>24472777003</v>
      </c>
      <c r="E77" s="77">
        <f>SUM(E72:E76)</f>
        <v>15620935713</v>
      </c>
      <c r="F77" s="18"/>
      <c r="G77" s="18"/>
      <c r="H77" s="18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</row>
    <row r="78" spans="2:304" x14ac:dyDescent="0.2">
      <c r="B78" s="18"/>
      <c r="C78" s="18"/>
      <c r="D78" s="18"/>
      <c r="E78" s="18"/>
      <c r="F78" s="18"/>
      <c r="G78" s="18"/>
      <c r="H78" s="18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</row>
    <row r="79" spans="2:304" x14ac:dyDescent="0.2">
      <c r="B79" s="21" t="s">
        <v>64</v>
      </c>
      <c r="C79" s="21"/>
      <c r="D79" s="21"/>
      <c r="E79" s="21"/>
      <c r="F79" s="18"/>
      <c r="G79" s="18"/>
      <c r="H79" s="18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</row>
    <row r="80" spans="2:304" x14ac:dyDescent="0.2">
      <c r="B80" s="35"/>
      <c r="C80" s="45" t="s">
        <v>25</v>
      </c>
      <c r="D80" s="79" t="s">
        <v>8</v>
      </c>
      <c r="E80" s="78" t="s">
        <v>26</v>
      </c>
      <c r="F80" s="18"/>
      <c r="G80" s="18"/>
      <c r="H80" s="18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0"/>
      <c r="JD80" s="30"/>
      <c r="JE80" s="30"/>
      <c r="JF80" s="30"/>
      <c r="JG80" s="30"/>
      <c r="JH80" s="30"/>
      <c r="JI80" s="30"/>
      <c r="JJ80" s="30"/>
      <c r="JK80" s="30"/>
      <c r="JL80" s="30"/>
      <c r="JM80" s="30"/>
      <c r="JN80" s="30"/>
      <c r="JO80" s="30"/>
      <c r="JP80" s="30"/>
      <c r="JQ80" s="30"/>
      <c r="JR80" s="30"/>
      <c r="JS80" s="30"/>
      <c r="JT80" s="30"/>
      <c r="JU80" s="30"/>
      <c r="JV80" s="30"/>
      <c r="JW80" s="30"/>
      <c r="JX80" s="30"/>
      <c r="JY80" s="30"/>
      <c r="JZ80" s="30"/>
      <c r="KA80" s="30"/>
      <c r="KB80" s="30"/>
      <c r="KC80" s="30"/>
      <c r="KD80" s="30"/>
      <c r="KE80" s="30"/>
      <c r="KF80" s="30"/>
      <c r="KG80" s="30"/>
      <c r="KH80" s="30"/>
      <c r="KI80" s="30"/>
      <c r="KJ80" s="30"/>
      <c r="KK80" s="30"/>
      <c r="KL80" s="30"/>
      <c r="KM80" s="30"/>
      <c r="KN80" s="30"/>
      <c r="KO80" s="30"/>
      <c r="KP80" s="30"/>
      <c r="KQ80" s="30"/>
      <c r="KR80" s="30"/>
    </row>
    <row r="81" spans="1:304" x14ac:dyDescent="0.2">
      <c r="B81" s="22" t="s">
        <v>58</v>
      </c>
      <c r="C81" s="20">
        <v>63</v>
      </c>
      <c r="D81" s="76">
        <v>13681920</v>
      </c>
      <c r="E81" s="75">
        <v>620706</v>
      </c>
      <c r="F81" s="18"/>
      <c r="G81" s="18"/>
      <c r="H81" s="18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/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/>
      <c r="KF81" s="30"/>
      <c r="KG81" s="30"/>
      <c r="KH81" s="30"/>
      <c r="KI81" s="30"/>
      <c r="KJ81" s="30"/>
      <c r="KK81" s="30"/>
      <c r="KL81" s="30"/>
      <c r="KM81" s="30"/>
      <c r="KN81" s="30"/>
      <c r="KO81" s="30"/>
      <c r="KP81" s="30"/>
      <c r="KQ81" s="30"/>
      <c r="KR81" s="30"/>
    </row>
    <row r="82" spans="1:304" x14ac:dyDescent="0.2">
      <c r="B82" s="22" t="s">
        <v>59</v>
      </c>
      <c r="C82" s="20">
        <v>176</v>
      </c>
      <c r="D82" s="76">
        <v>110049017</v>
      </c>
      <c r="E82" s="75">
        <v>7504657</v>
      </c>
      <c r="F82" s="18"/>
      <c r="G82" s="18"/>
      <c r="H82" s="18"/>
      <c r="I82" s="18"/>
      <c r="J82" s="18"/>
      <c r="K82" s="18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</row>
    <row r="83" spans="1:304" ht="12.75" customHeight="1" x14ac:dyDescent="0.2">
      <c r="B83" s="22" t="s">
        <v>60</v>
      </c>
      <c r="C83" s="20">
        <v>194</v>
      </c>
      <c r="D83" s="76">
        <v>158333421</v>
      </c>
      <c r="E83" s="75">
        <v>14127199</v>
      </c>
      <c r="F83" s="21"/>
      <c r="G83" s="21"/>
      <c r="H83" s="18"/>
      <c r="I83" s="18"/>
      <c r="J83" s="18"/>
      <c r="K83" s="1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30"/>
      <c r="KE83" s="30"/>
      <c r="KF83" s="30"/>
      <c r="KG83" s="30"/>
      <c r="KH83" s="30"/>
      <c r="KI83" s="30"/>
      <c r="KJ83" s="30"/>
      <c r="KK83" s="30"/>
      <c r="KL83" s="30"/>
      <c r="KM83" s="30"/>
      <c r="KN83" s="30"/>
      <c r="KO83" s="30"/>
      <c r="KP83" s="30"/>
      <c r="KQ83" s="30"/>
      <c r="KR83" s="30"/>
    </row>
    <row r="84" spans="1:304" s="41" customFormat="1" ht="13.5" customHeight="1" x14ac:dyDescent="0.2">
      <c r="A84" s="39"/>
      <c r="B84" s="22" t="s">
        <v>61</v>
      </c>
      <c r="C84" s="20">
        <v>149</v>
      </c>
      <c r="D84" s="76">
        <v>144071712</v>
      </c>
      <c r="E84" s="75">
        <v>20121073</v>
      </c>
      <c r="F84" s="40"/>
      <c r="G84" s="40"/>
      <c r="H84" s="40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</row>
    <row r="85" spans="1:304" x14ac:dyDescent="0.2">
      <c r="B85" s="22" t="s">
        <v>62</v>
      </c>
      <c r="C85" s="20">
        <v>94</v>
      </c>
      <c r="D85" s="76">
        <v>65596096</v>
      </c>
      <c r="E85" s="75">
        <v>7789497</v>
      </c>
      <c r="F85" s="18"/>
      <c r="G85" s="18"/>
      <c r="H85" s="18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/>
      <c r="JG85" s="30"/>
      <c r="JH85" s="30"/>
      <c r="JI85" s="30"/>
      <c r="JJ85" s="30"/>
      <c r="JK85" s="30"/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/>
      <c r="KB85" s="30"/>
      <c r="KC85" s="30"/>
      <c r="KD85" s="30"/>
      <c r="KE85" s="30"/>
      <c r="KF85" s="30"/>
      <c r="KG85" s="30"/>
      <c r="KH85" s="30"/>
      <c r="KI85" s="30"/>
      <c r="KJ85" s="30"/>
      <c r="KK85" s="30"/>
      <c r="KL85" s="30"/>
      <c r="KM85" s="30"/>
      <c r="KN85" s="30"/>
      <c r="KO85" s="30"/>
      <c r="KP85" s="30"/>
      <c r="KQ85" s="30"/>
      <c r="KR85" s="30"/>
    </row>
    <row r="86" spans="1:304" x14ac:dyDescent="0.2">
      <c r="B86" s="22" t="s">
        <v>23</v>
      </c>
      <c r="C86" s="20">
        <f>SUM(C81:C85)</f>
        <v>676</v>
      </c>
      <c r="D86" s="76">
        <f>SUM(D81:D85)</f>
        <v>491732166</v>
      </c>
      <c r="E86" s="77">
        <f>SUM(E81:E85)</f>
        <v>50163132</v>
      </c>
      <c r="F86" s="18"/>
      <c r="G86" s="18"/>
      <c r="H86" s="18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/>
      <c r="KF86" s="30"/>
      <c r="KG86" s="30"/>
      <c r="KH86" s="30"/>
      <c r="KI86" s="30"/>
      <c r="KJ86" s="30"/>
      <c r="KK86" s="30"/>
      <c r="KL86" s="30"/>
      <c r="KM86" s="30"/>
      <c r="KN86" s="30"/>
      <c r="KO86" s="30"/>
      <c r="KP86" s="30"/>
      <c r="KQ86" s="30"/>
      <c r="KR86" s="30"/>
    </row>
    <row r="87" spans="1:304" x14ac:dyDescent="0.2">
      <c r="B87" s="18"/>
      <c r="C87" s="18"/>
      <c r="D87" s="18"/>
      <c r="E87" s="18"/>
      <c r="F87" s="18"/>
      <c r="G87" s="18"/>
      <c r="H87" s="18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/>
      <c r="JV87" s="30"/>
      <c r="JW87" s="30"/>
      <c r="JX87" s="30"/>
      <c r="JY87" s="30"/>
      <c r="JZ87" s="30"/>
      <c r="KA87" s="30"/>
      <c r="KB87" s="30"/>
      <c r="KC87" s="30"/>
      <c r="KD87" s="30"/>
      <c r="KE87" s="30"/>
      <c r="KF87" s="30"/>
      <c r="KG87" s="30"/>
      <c r="KH87" s="30"/>
      <c r="KI87" s="30"/>
      <c r="KJ87" s="30"/>
      <c r="KK87" s="30"/>
      <c r="KL87" s="30"/>
      <c r="KM87" s="30"/>
      <c r="KN87" s="30"/>
      <c r="KO87" s="30"/>
      <c r="KP87" s="30"/>
      <c r="KQ87" s="30"/>
      <c r="KR87" s="30"/>
    </row>
    <row r="88" spans="1:304" x14ac:dyDescent="0.2">
      <c r="B88" s="21" t="s">
        <v>65</v>
      </c>
      <c r="C88" s="21"/>
      <c r="D88" s="21"/>
      <c r="E88" s="18"/>
      <c r="F88" s="18"/>
      <c r="G88" s="18"/>
      <c r="H88" s="18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/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/>
      <c r="KF88" s="30"/>
      <c r="KG88" s="30"/>
      <c r="KH88" s="30"/>
      <c r="KI88" s="30"/>
      <c r="KJ88" s="30"/>
      <c r="KK88" s="30"/>
      <c r="KL88" s="30"/>
      <c r="KM88" s="30"/>
      <c r="KN88" s="30"/>
      <c r="KO88" s="30"/>
      <c r="KP88" s="30"/>
      <c r="KQ88" s="30"/>
      <c r="KR88" s="30"/>
    </row>
    <row r="89" spans="1:304" x14ac:dyDescent="0.2">
      <c r="B89" s="35"/>
      <c r="C89" s="45" t="s">
        <v>25</v>
      </c>
      <c r="D89" s="79" t="s">
        <v>8</v>
      </c>
      <c r="E89" s="78" t="s">
        <v>26</v>
      </c>
      <c r="F89" s="18"/>
      <c r="G89" s="18"/>
      <c r="H89" s="1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/>
      <c r="KL89" s="30"/>
      <c r="KM89" s="30"/>
      <c r="KN89" s="30"/>
      <c r="KO89" s="30"/>
      <c r="KP89" s="30"/>
      <c r="KQ89" s="30"/>
      <c r="KR89" s="30"/>
    </row>
    <row r="90" spans="1:304" x14ac:dyDescent="0.2">
      <c r="B90" s="22" t="s">
        <v>58</v>
      </c>
      <c r="C90" s="20">
        <v>221</v>
      </c>
      <c r="D90" s="76">
        <v>344965028</v>
      </c>
      <c r="E90" s="75">
        <v>21397782</v>
      </c>
      <c r="F90" s="18"/>
      <c r="G90" s="18"/>
      <c r="H90" s="1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0"/>
      <c r="JD90" s="30"/>
      <c r="JE90" s="30"/>
      <c r="JF90" s="30"/>
      <c r="JG90" s="30"/>
      <c r="JH90" s="30"/>
      <c r="JI90" s="30"/>
      <c r="JJ90" s="30"/>
      <c r="JK90" s="30"/>
      <c r="JL90" s="30"/>
      <c r="JM90" s="30"/>
      <c r="JN90" s="30"/>
      <c r="JO90" s="30"/>
      <c r="JP90" s="30"/>
      <c r="JQ90" s="30"/>
      <c r="JR90" s="30"/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/>
      <c r="KL90" s="30"/>
      <c r="KM90" s="30"/>
      <c r="KN90" s="30"/>
      <c r="KO90" s="30"/>
      <c r="KP90" s="30"/>
      <c r="KQ90" s="30"/>
      <c r="KR90" s="30"/>
    </row>
    <row r="91" spans="1:304" x14ac:dyDescent="0.2">
      <c r="B91" s="22" t="s">
        <v>59</v>
      </c>
      <c r="C91" s="20">
        <v>1032</v>
      </c>
      <c r="D91" s="76">
        <v>1358413478</v>
      </c>
      <c r="E91" s="75">
        <v>116112707</v>
      </c>
      <c r="F91" s="18"/>
      <c r="G91" s="18"/>
      <c r="H91" s="1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/>
      <c r="JY91" s="30"/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/>
      <c r="KP91" s="30"/>
      <c r="KQ91" s="30"/>
      <c r="KR91" s="30"/>
    </row>
    <row r="92" spans="1:304" x14ac:dyDescent="0.2">
      <c r="B92" s="22" t="s">
        <v>60</v>
      </c>
      <c r="C92" s="20">
        <v>1694</v>
      </c>
      <c r="D92" s="76">
        <v>1939168262</v>
      </c>
      <c r="E92" s="75">
        <v>207293535</v>
      </c>
      <c r="F92" s="18"/>
      <c r="G92" s="18"/>
      <c r="H92" s="1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</row>
    <row r="93" spans="1:304" x14ac:dyDescent="0.2">
      <c r="B93" s="22" t="s">
        <v>61</v>
      </c>
      <c r="C93" s="20">
        <v>1724</v>
      </c>
      <c r="D93" s="76">
        <v>1799768447</v>
      </c>
      <c r="E93" s="75">
        <v>261038668</v>
      </c>
      <c r="F93" s="18"/>
      <c r="G93" s="18"/>
      <c r="H93" s="18"/>
      <c r="I93" s="18"/>
      <c r="J93" s="18"/>
      <c r="K93" s="18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/>
      <c r="JY93" s="30"/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/>
      <c r="KP93" s="30"/>
      <c r="KQ93" s="30"/>
      <c r="KR93" s="30"/>
    </row>
    <row r="94" spans="1:304" ht="12.75" customHeight="1" x14ac:dyDescent="0.2">
      <c r="B94" s="22" t="s">
        <v>62</v>
      </c>
      <c r="C94" s="20">
        <v>1557</v>
      </c>
      <c r="D94" s="76">
        <v>1376563917</v>
      </c>
      <c r="E94" s="75">
        <v>305406816</v>
      </c>
      <c r="F94" s="18"/>
      <c r="G94" s="18"/>
      <c r="H94" s="18"/>
      <c r="I94" s="18"/>
      <c r="J94" s="18"/>
      <c r="K94" s="1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</row>
    <row r="95" spans="1:304" s="41" customFormat="1" ht="12.75" customHeight="1" x14ac:dyDescent="0.2">
      <c r="A95" s="39"/>
      <c r="B95" s="22" t="s">
        <v>23</v>
      </c>
      <c r="C95" s="20">
        <f>SUM(C90:C94)</f>
        <v>6228</v>
      </c>
      <c r="D95" s="76">
        <f>SUM(D90:D94)</f>
        <v>6818879132</v>
      </c>
      <c r="E95" s="77">
        <f>SUM(E90:E94)</f>
        <v>911249508</v>
      </c>
      <c r="F95" s="40"/>
      <c r="G95" s="40"/>
      <c r="H95" s="40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  <c r="HM95" s="39"/>
      <c r="HN95" s="39"/>
      <c r="HO95" s="39"/>
      <c r="HP95" s="39"/>
      <c r="HQ95" s="39"/>
      <c r="HR95" s="39"/>
      <c r="HS95" s="39"/>
      <c r="HT95" s="39"/>
      <c r="HU95" s="39"/>
      <c r="HV95" s="39"/>
      <c r="HW95" s="39"/>
      <c r="HX95" s="39"/>
      <c r="HY95" s="39"/>
      <c r="HZ95" s="39"/>
      <c r="IA95" s="39"/>
      <c r="IB95" s="39"/>
      <c r="IC95" s="39"/>
      <c r="ID95" s="39"/>
      <c r="IE95" s="39"/>
      <c r="IF95" s="39"/>
      <c r="IG95" s="39"/>
      <c r="IH95" s="39"/>
      <c r="II95" s="39"/>
      <c r="IJ95" s="39"/>
      <c r="IK95" s="39"/>
      <c r="IL95" s="39"/>
      <c r="IM95" s="39"/>
      <c r="IN95" s="39"/>
      <c r="IO95" s="39"/>
      <c r="IP95" s="39"/>
      <c r="IQ95" s="39"/>
      <c r="IR95" s="39"/>
      <c r="IS95" s="39"/>
      <c r="IT95" s="39"/>
      <c r="IU95" s="39"/>
      <c r="IV95" s="39"/>
      <c r="IW95" s="39"/>
      <c r="IX95" s="39"/>
      <c r="IY95" s="39"/>
      <c r="IZ95" s="39"/>
      <c r="JA95" s="39"/>
      <c r="JB95" s="39"/>
      <c r="JC95" s="39"/>
      <c r="JD95" s="39"/>
      <c r="JE95" s="39"/>
      <c r="JF95" s="39"/>
      <c r="JG95" s="39"/>
      <c r="JH95" s="39"/>
      <c r="JI95" s="39"/>
      <c r="JJ95" s="39"/>
      <c r="JK95" s="39"/>
      <c r="JL95" s="39"/>
      <c r="JM95" s="39"/>
      <c r="JN95" s="39"/>
      <c r="JO95" s="39"/>
      <c r="JP95" s="39"/>
      <c r="JQ95" s="39"/>
      <c r="JR95" s="39"/>
      <c r="JS95" s="39"/>
      <c r="JT95" s="39"/>
      <c r="JU95" s="39"/>
      <c r="JV95" s="39"/>
      <c r="JW95" s="39"/>
      <c r="JX95" s="39"/>
      <c r="JY95" s="39"/>
      <c r="JZ95" s="39"/>
      <c r="KA95" s="39"/>
      <c r="KB95" s="39"/>
      <c r="KC95" s="39"/>
      <c r="KD95" s="39"/>
      <c r="KE95" s="39"/>
      <c r="KF95" s="39"/>
      <c r="KG95" s="39"/>
      <c r="KH95" s="39"/>
      <c r="KI95" s="39"/>
      <c r="KJ95" s="39"/>
      <c r="KK95" s="39"/>
      <c r="KL95" s="39"/>
      <c r="KM95" s="39"/>
      <c r="KN95" s="39"/>
      <c r="KO95" s="39"/>
      <c r="KP95" s="39"/>
      <c r="KQ95" s="39"/>
      <c r="KR95" s="39"/>
    </row>
    <row r="96" spans="1:304" x14ac:dyDescent="0.2">
      <c r="B96" s="18"/>
      <c r="C96" s="18"/>
      <c r="D96" s="18"/>
      <c r="E96" s="18"/>
      <c r="F96" s="18"/>
      <c r="G96" s="18"/>
      <c r="H96" s="18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  <c r="IW96" s="30"/>
      <c r="IX96" s="30"/>
      <c r="IY96" s="30"/>
      <c r="IZ96" s="30"/>
      <c r="JA96" s="30"/>
      <c r="JB96" s="30"/>
      <c r="JC96" s="30"/>
      <c r="JD96" s="30"/>
      <c r="JE96" s="30"/>
      <c r="JF96" s="30"/>
      <c r="JG96" s="30"/>
      <c r="JH96" s="30"/>
      <c r="JI96" s="30"/>
      <c r="JJ96" s="30"/>
      <c r="JK96" s="30"/>
      <c r="JL96" s="30"/>
      <c r="JM96" s="30"/>
      <c r="JN96" s="30"/>
      <c r="JO96" s="30"/>
      <c r="JP96" s="30"/>
      <c r="JQ96" s="30"/>
      <c r="JR96" s="30"/>
      <c r="JS96" s="30"/>
      <c r="JT96" s="30"/>
      <c r="JU96" s="30"/>
      <c r="JV96" s="30"/>
      <c r="JW96" s="30"/>
      <c r="JX96" s="30"/>
      <c r="JY96" s="30"/>
      <c r="JZ96" s="30"/>
      <c r="KA96" s="30"/>
      <c r="KB96" s="30"/>
      <c r="KC96" s="30"/>
      <c r="KD96" s="30"/>
      <c r="KE96" s="30"/>
      <c r="KF96" s="30"/>
      <c r="KG96" s="30"/>
      <c r="KH96" s="30"/>
      <c r="KI96" s="30"/>
      <c r="KJ96" s="30"/>
      <c r="KK96" s="30"/>
      <c r="KL96" s="30"/>
      <c r="KM96" s="30"/>
      <c r="KN96" s="30"/>
      <c r="KO96" s="30"/>
      <c r="KP96" s="30"/>
      <c r="KQ96" s="30"/>
      <c r="KR96" s="30"/>
    </row>
    <row r="97" spans="2:304" x14ac:dyDescent="0.2">
      <c r="B97" s="105" t="s">
        <v>66</v>
      </c>
      <c r="C97" s="105"/>
      <c r="D97" s="105"/>
      <c r="E97" s="105"/>
      <c r="F97" s="18"/>
      <c r="G97" s="18"/>
      <c r="H97" s="1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/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/>
      <c r="KF97" s="30"/>
      <c r="KG97" s="30"/>
      <c r="KH97" s="30"/>
      <c r="KI97" s="30"/>
      <c r="KJ97" s="30"/>
      <c r="KK97" s="30"/>
      <c r="KL97" s="30"/>
      <c r="KM97" s="30"/>
      <c r="KN97" s="30"/>
      <c r="KO97" s="30"/>
      <c r="KP97" s="30"/>
      <c r="KQ97" s="30"/>
      <c r="KR97" s="30"/>
    </row>
    <row r="98" spans="2:304" x14ac:dyDescent="0.2">
      <c r="B98" s="21" t="s">
        <v>67</v>
      </c>
      <c r="C98" s="18"/>
      <c r="D98" s="18"/>
      <c r="E98" s="18"/>
      <c r="F98" s="18"/>
      <c r="G98" s="18"/>
      <c r="H98" s="1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</row>
    <row r="99" spans="2:304" x14ac:dyDescent="0.2">
      <c r="B99" s="38"/>
      <c r="C99" s="48" t="s">
        <v>25</v>
      </c>
      <c r="D99" s="49" t="s">
        <v>8</v>
      </c>
      <c r="E99" s="18"/>
      <c r="F99" s="18"/>
      <c r="G99" s="18"/>
      <c r="H99" s="1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/>
      <c r="JR99" s="30"/>
      <c r="JS99" s="30"/>
      <c r="JT99" s="30"/>
      <c r="JU99" s="30"/>
      <c r="JV99" s="30"/>
      <c r="JW99" s="30"/>
      <c r="JX99" s="30"/>
      <c r="JY99" s="30"/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</row>
    <row r="100" spans="2:304" x14ac:dyDescent="0.2">
      <c r="B100" s="22" t="s">
        <v>58</v>
      </c>
      <c r="C100" s="20">
        <v>13088</v>
      </c>
      <c r="D100" s="20">
        <v>207471626</v>
      </c>
      <c r="E100" s="18"/>
      <c r="F100" s="18"/>
      <c r="G100" s="18"/>
      <c r="H100" s="1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/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/>
      <c r="KB100" s="30"/>
      <c r="KC100" s="30"/>
      <c r="KD100" s="30"/>
      <c r="KE100" s="30"/>
      <c r="KF100" s="30"/>
      <c r="KG100" s="30"/>
      <c r="KH100" s="30"/>
      <c r="KI100" s="30"/>
      <c r="KJ100" s="30"/>
      <c r="KK100" s="30"/>
      <c r="KL100" s="30"/>
      <c r="KM100" s="30"/>
      <c r="KN100" s="30"/>
      <c r="KO100" s="30"/>
      <c r="KP100" s="30"/>
      <c r="KQ100" s="30"/>
      <c r="KR100" s="30"/>
    </row>
    <row r="101" spans="2:304" x14ac:dyDescent="0.2">
      <c r="B101" s="22" t="s">
        <v>59</v>
      </c>
      <c r="C101" s="20">
        <v>67202</v>
      </c>
      <c r="D101" s="20">
        <v>1655409713</v>
      </c>
      <c r="E101" s="18"/>
      <c r="F101" s="18"/>
      <c r="G101" s="18"/>
      <c r="H101" s="1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0"/>
      <c r="JD101" s="30"/>
      <c r="JE101" s="30"/>
      <c r="JF101" s="30"/>
      <c r="JG101" s="30"/>
      <c r="JH101" s="30"/>
      <c r="JI101" s="30"/>
      <c r="JJ101" s="30"/>
      <c r="JK101" s="30"/>
      <c r="JL101" s="30"/>
      <c r="JM101" s="30"/>
      <c r="JN101" s="30"/>
      <c r="JO101" s="30"/>
      <c r="JP101" s="30"/>
      <c r="JQ101" s="30"/>
      <c r="JR101" s="30"/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/>
      <c r="KL101" s="30"/>
      <c r="KM101" s="30"/>
      <c r="KN101" s="30"/>
      <c r="KO101" s="30"/>
      <c r="KP101" s="30"/>
      <c r="KQ101" s="30"/>
      <c r="KR101" s="30"/>
    </row>
    <row r="102" spans="2:304" x14ac:dyDescent="0.2">
      <c r="B102" s="22" t="s">
        <v>60</v>
      </c>
      <c r="C102" s="20">
        <v>82569</v>
      </c>
      <c r="D102" s="20">
        <v>2546464697</v>
      </c>
      <c r="E102" s="18"/>
      <c r="F102" s="18"/>
      <c r="G102" s="18"/>
      <c r="H102" s="1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</row>
    <row r="103" spans="2:304" x14ac:dyDescent="0.2">
      <c r="B103" s="22" t="s">
        <v>61</v>
      </c>
      <c r="C103" s="20">
        <v>68145</v>
      </c>
      <c r="D103" s="20">
        <v>2347484230</v>
      </c>
      <c r="E103" s="18"/>
      <c r="F103" s="18"/>
      <c r="G103" s="18"/>
      <c r="H103" s="18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</row>
    <row r="104" spans="2:304" x14ac:dyDescent="0.2">
      <c r="B104" s="22" t="s">
        <v>62</v>
      </c>
      <c r="C104" s="20">
        <v>50377</v>
      </c>
      <c r="D104" s="20">
        <v>1952431381</v>
      </c>
      <c r="E104" s="18"/>
      <c r="F104" s="18"/>
      <c r="G104" s="18"/>
      <c r="H104" s="18"/>
      <c r="I104" s="18"/>
      <c r="J104" s="18"/>
      <c r="K104" s="18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/>
      <c r="JR104" s="30"/>
      <c r="JS104" s="30"/>
      <c r="JT104" s="30"/>
      <c r="JU104" s="30"/>
      <c r="JV104" s="30"/>
      <c r="JW104" s="30"/>
      <c r="JX104" s="30"/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/>
      <c r="KP104" s="30"/>
      <c r="KQ104" s="30"/>
      <c r="KR104" s="30"/>
    </row>
    <row r="105" spans="2:304" ht="12.75" customHeight="1" x14ac:dyDescent="0.2">
      <c r="B105" s="22" t="s">
        <v>23</v>
      </c>
      <c r="C105" s="20">
        <f>SUM(C100:C104)</f>
        <v>281381</v>
      </c>
      <c r="D105" s="25">
        <f>SUM(D100:D104)</f>
        <v>8709261647</v>
      </c>
      <c r="E105" s="18"/>
      <c r="F105" s="21"/>
      <c r="G105" s="21"/>
      <c r="H105" s="21"/>
      <c r="I105" s="21"/>
      <c r="J105" s="21"/>
      <c r="K105" s="21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/>
      <c r="JQ105" s="30"/>
      <c r="JR105" s="30"/>
      <c r="JS105" s="30"/>
      <c r="JT105" s="30"/>
      <c r="JU105" s="30"/>
      <c r="JV105" s="30"/>
      <c r="JW105" s="30"/>
      <c r="JX105" s="30"/>
      <c r="JY105" s="30"/>
      <c r="JZ105" s="30"/>
      <c r="KA105" s="30"/>
      <c r="KB105" s="30"/>
      <c r="KC105" s="30"/>
      <c r="KD105" s="30"/>
      <c r="KE105" s="30"/>
      <c r="KF105" s="30"/>
      <c r="KG105" s="30"/>
      <c r="KH105" s="30"/>
      <c r="KI105" s="30"/>
      <c r="KJ105" s="30"/>
      <c r="KK105" s="30"/>
      <c r="KL105" s="30"/>
      <c r="KM105" s="30"/>
      <c r="KN105" s="30"/>
      <c r="KO105" s="30"/>
      <c r="KP105" s="30"/>
      <c r="KQ105" s="30"/>
      <c r="KR105" s="30"/>
    </row>
    <row r="106" spans="2:304" ht="24.95" customHeight="1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</row>
    <row r="107" spans="2:304" ht="24.6" customHeight="1" x14ac:dyDescent="0.2">
      <c r="B107" s="21" t="s">
        <v>68</v>
      </c>
      <c r="C107" s="18"/>
      <c r="D107" s="18"/>
      <c r="E107" s="18"/>
      <c r="F107" s="18"/>
      <c r="G107" s="18"/>
      <c r="H107" s="18"/>
      <c r="I107" s="1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/>
      <c r="JX107" s="30"/>
      <c r="JY107" s="30"/>
      <c r="JZ107" s="30"/>
      <c r="KA107" s="30"/>
      <c r="KB107" s="30"/>
      <c r="KC107" s="30"/>
      <c r="KD107" s="30"/>
      <c r="KE107" s="30"/>
      <c r="KF107" s="30"/>
      <c r="KG107" s="30"/>
      <c r="KH107" s="30"/>
      <c r="KI107" s="30"/>
      <c r="KJ107" s="30"/>
      <c r="KK107" s="30"/>
      <c r="KL107" s="30"/>
      <c r="KM107" s="30"/>
      <c r="KN107" s="30"/>
      <c r="KO107" s="30"/>
      <c r="KP107" s="30"/>
      <c r="KQ107" s="30"/>
      <c r="KR107" s="30"/>
    </row>
    <row r="108" spans="2:304" x14ac:dyDescent="0.2">
      <c r="B108" s="35"/>
      <c r="C108" s="45" t="s">
        <v>25</v>
      </c>
      <c r="D108" s="46" t="s">
        <v>8</v>
      </c>
      <c r="E108" s="18"/>
      <c r="F108" s="18"/>
      <c r="G108" s="18"/>
      <c r="H108" s="18"/>
      <c r="I108" s="1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/>
      <c r="KF108" s="30"/>
      <c r="KG108" s="30"/>
      <c r="KH108" s="30"/>
      <c r="KI108" s="30"/>
      <c r="KJ108" s="30"/>
      <c r="KK108" s="30"/>
      <c r="KL108" s="30"/>
      <c r="KM108" s="30"/>
      <c r="KN108" s="30"/>
      <c r="KO108" s="30"/>
      <c r="KP108" s="30"/>
      <c r="KQ108" s="30"/>
      <c r="KR108" s="30"/>
    </row>
    <row r="109" spans="2:304" x14ac:dyDescent="0.2">
      <c r="B109" s="22" t="s">
        <v>58</v>
      </c>
      <c r="C109" s="20">
        <v>17762</v>
      </c>
      <c r="D109" s="20">
        <v>413998843</v>
      </c>
      <c r="E109" s="18"/>
      <c r="F109" s="18"/>
      <c r="G109" s="18"/>
      <c r="H109" s="18"/>
      <c r="I109" s="1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/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/>
      <c r="JQ109" s="30"/>
      <c r="JR109" s="30"/>
      <c r="JS109" s="30"/>
      <c r="JT109" s="30"/>
      <c r="JU109" s="30"/>
      <c r="JV109" s="30"/>
      <c r="JW109" s="30"/>
      <c r="JX109" s="30"/>
      <c r="JY109" s="30"/>
      <c r="JZ109" s="30"/>
      <c r="KA109" s="30"/>
      <c r="KB109" s="30"/>
      <c r="KC109" s="30"/>
      <c r="KD109" s="30"/>
      <c r="KE109" s="30"/>
      <c r="KF109" s="30"/>
      <c r="KG109" s="30"/>
      <c r="KH109" s="30"/>
      <c r="KI109" s="30"/>
      <c r="KJ109" s="30"/>
      <c r="KK109" s="30"/>
      <c r="KL109" s="30"/>
      <c r="KM109" s="30"/>
      <c r="KN109" s="30"/>
      <c r="KO109" s="30"/>
      <c r="KP109" s="30"/>
      <c r="KQ109" s="30"/>
      <c r="KR109" s="30"/>
    </row>
    <row r="110" spans="2:304" x14ac:dyDescent="0.2">
      <c r="B110" s="22" t="s">
        <v>59</v>
      </c>
      <c r="C110" s="20">
        <v>56867</v>
      </c>
      <c r="D110" s="20">
        <v>3787569337</v>
      </c>
      <c r="E110" s="40"/>
      <c r="F110" s="18"/>
      <c r="G110" s="18"/>
      <c r="H110" s="18"/>
      <c r="I110" s="1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/>
      <c r="JY110" s="30"/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/>
      <c r="KP110" s="30"/>
      <c r="KQ110" s="30"/>
      <c r="KR110" s="30"/>
    </row>
    <row r="111" spans="2:304" x14ac:dyDescent="0.2">
      <c r="B111" s="22" t="s">
        <v>60</v>
      </c>
      <c r="C111" s="20">
        <v>61731</v>
      </c>
      <c r="D111" s="20">
        <v>5166570078</v>
      </c>
      <c r="E111" s="18"/>
      <c r="F111" s="18"/>
      <c r="G111" s="18"/>
      <c r="H111" s="18"/>
      <c r="I111" s="1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/>
      <c r="JM111" s="30"/>
      <c r="JN111" s="30"/>
      <c r="JO111" s="30"/>
      <c r="JP111" s="30"/>
      <c r="JQ111" s="30"/>
      <c r="JR111" s="30"/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/>
      <c r="KL111" s="30"/>
      <c r="KM111" s="30"/>
      <c r="KN111" s="30"/>
      <c r="KO111" s="30"/>
      <c r="KP111" s="30"/>
      <c r="KQ111" s="30"/>
      <c r="KR111" s="30"/>
    </row>
    <row r="112" spans="2:304" x14ac:dyDescent="0.2">
      <c r="B112" s="22" t="s">
        <v>61</v>
      </c>
      <c r="C112" s="20">
        <v>52743</v>
      </c>
      <c r="D112" s="20">
        <v>4789934721</v>
      </c>
      <c r="E112" s="18"/>
      <c r="F112" s="18"/>
      <c r="G112" s="18"/>
      <c r="H112" s="18"/>
      <c r="I112" s="1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/>
      <c r="KF112" s="30"/>
      <c r="KG112" s="30"/>
      <c r="KH112" s="30"/>
      <c r="KI112" s="30"/>
      <c r="KJ112" s="30"/>
      <c r="KK112" s="30"/>
      <c r="KL112" s="30"/>
      <c r="KM112" s="30"/>
      <c r="KN112" s="30"/>
      <c r="KO112" s="30"/>
      <c r="KP112" s="30"/>
      <c r="KQ112" s="30"/>
      <c r="KR112" s="30"/>
    </row>
    <row r="113" spans="1:304" x14ac:dyDescent="0.2">
      <c r="B113" s="22" t="s">
        <v>62</v>
      </c>
      <c r="C113" s="20">
        <v>44185</v>
      </c>
      <c r="D113" s="20">
        <v>4221146070</v>
      </c>
      <c r="E113" s="18"/>
      <c r="F113" s="18"/>
      <c r="G113" s="18"/>
      <c r="H113" s="18"/>
      <c r="I113" s="1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/>
      <c r="JV113" s="30"/>
      <c r="JW113" s="30"/>
      <c r="JX113" s="30"/>
      <c r="JY113" s="30"/>
      <c r="JZ113" s="30"/>
      <c r="KA113" s="30"/>
      <c r="KB113" s="30"/>
      <c r="KC113" s="30"/>
      <c r="KD113" s="30"/>
      <c r="KE113" s="30"/>
      <c r="KF113" s="30"/>
      <c r="KG113" s="30"/>
      <c r="KH113" s="30"/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</row>
    <row r="114" spans="1:304" x14ac:dyDescent="0.2">
      <c r="B114" s="22" t="s">
        <v>23</v>
      </c>
      <c r="C114" s="20">
        <f>SUM(C109:C113)</f>
        <v>233288</v>
      </c>
      <c r="D114" s="25">
        <f>SUM(D109:D113)</f>
        <v>18379219049</v>
      </c>
      <c r="E114" s="18"/>
      <c r="F114" s="18"/>
      <c r="G114" s="18"/>
      <c r="H114" s="18"/>
      <c r="I114" s="1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  <c r="IS114" s="30"/>
      <c r="IT114" s="30"/>
      <c r="IU114" s="30"/>
      <c r="IV114" s="30"/>
      <c r="IW114" s="30"/>
      <c r="IX114" s="30"/>
      <c r="IY114" s="30"/>
      <c r="IZ114" s="30"/>
      <c r="JA114" s="30"/>
      <c r="JB114" s="30"/>
      <c r="JC114" s="30"/>
      <c r="JD114" s="30"/>
      <c r="JE114" s="30"/>
      <c r="JF114" s="30"/>
      <c r="JG114" s="30"/>
      <c r="JH114" s="30"/>
      <c r="JI114" s="30"/>
      <c r="JJ114" s="30"/>
      <c r="JK114" s="30"/>
      <c r="JL114" s="30"/>
      <c r="JM114" s="30"/>
      <c r="JN114" s="30"/>
      <c r="JO114" s="30"/>
      <c r="JP114" s="30"/>
      <c r="JQ114" s="30"/>
      <c r="JR114" s="30"/>
      <c r="JS114" s="30"/>
      <c r="JT114" s="30"/>
      <c r="JU114" s="30"/>
      <c r="JV114" s="30"/>
      <c r="JW114" s="30"/>
      <c r="JX114" s="30"/>
      <c r="JY114" s="30"/>
      <c r="JZ114" s="30"/>
      <c r="KA114" s="30"/>
      <c r="KB114" s="30"/>
      <c r="KC114" s="30"/>
      <c r="KD114" s="30"/>
      <c r="KE114" s="30"/>
      <c r="KF114" s="30"/>
      <c r="KG114" s="30"/>
      <c r="KH114" s="30"/>
      <c r="KI114" s="30"/>
      <c r="KJ114" s="30"/>
      <c r="KK114" s="30"/>
      <c r="KL114" s="30"/>
      <c r="KM114" s="30"/>
      <c r="KN114" s="30"/>
      <c r="KO114" s="30"/>
      <c r="KP114" s="30"/>
      <c r="KQ114" s="30"/>
      <c r="KR114" s="30"/>
    </row>
    <row r="115" spans="1:304" x14ac:dyDescent="0.2">
      <c r="B115" s="18"/>
      <c r="C115" s="18"/>
      <c r="D115" s="18"/>
      <c r="E115" s="18"/>
      <c r="F115" s="18"/>
      <c r="G115" s="18"/>
      <c r="H115" s="18"/>
      <c r="I115" s="1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0"/>
      <c r="JD115" s="30"/>
      <c r="JE115" s="30"/>
      <c r="JF115" s="30"/>
      <c r="JG115" s="30"/>
      <c r="JH115" s="30"/>
      <c r="JI115" s="30"/>
      <c r="JJ115" s="30"/>
      <c r="JK115" s="30"/>
      <c r="JL115" s="30"/>
      <c r="JM115" s="30"/>
      <c r="JN115" s="30"/>
      <c r="JO115" s="30"/>
      <c r="JP115" s="30"/>
      <c r="JQ115" s="30"/>
      <c r="JR115" s="30"/>
      <c r="JS115" s="30"/>
      <c r="JT115" s="30"/>
      <c r="JU115" s="30"/>
      <c r="JV115" s="30"/>
      <c r="JW115" s="30"/>
      <c r="JX115" s="30"/>
      <c r="JY115" s="30"/>
      <c r="JZ115" s="30"/>
      <c r="KA115" s="30"/>
      <c r="KB115" s="30"/>
      <c r="KC115" s="30"/>
      <c r="KD115" s="30"/>
      <c r="KE115" s="30"/>
      <c r="KF115" s="30"/>
      <c r="KG115" s="30"/>
      <c r="KH115" s="30"/>
      <c r="KI115" s="30"/>
      <c r="KJ115" s="30"/>
      <c r="KK115" s="30"/>
      <c r="KL115" s="30"/>
      <c r="KM115" s="30"/>
      <c r="KN115" s="30"/>
      <c r="KO115" s="30"/>
      <c r="KP115" s="30"/>
      <c r="KQ115" s="30"/>
      <c r="KR115" s="30"/>
    </row>
    <row r="116" spans="1:304" x14ac:dyDescent="0.2">
      <c r="B116" s="21" t="s">
        <v>69</v>
      </c>
      <c r="C116" s="21"/>
      <c r="D116" s="21"/>
      <c r="E116" s="18"/>
      <c r="F116" s="18"/>
      <c r="G116" s="18"/>
      <c r="H116" s="18"/>
      <c r="I116" s="1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/>
      <c r="JB116" s="30"/>
      <c r="JC116" s="30"/>
      <c r="JD116" s="30"/>
      <c r="JE116" s="30"/>
      <c r="JF116" s="30"/>
      <c r="JG116" s="30"/>
      <c r="JH116" s="30"/>
      <c r="JI116" s="30"/>
      <c r="JJ116" s="30"/>
      <c r="JK116" s="30"/>
      <c r="JL116" s="30"/>
      <c r="JM116" s="30"/>
      <c r="JN116" s="30"/>
      <c r="JO116" s="30"/>
      <c r="JP116" s="30"/>
      <c r="JQ116" s="30"/>
      <c r="JR116" s="30"/>
      <c r="JS116" s="30"/>
      <c r="JT116" s="30"/>
      <c r="JU116" s="30"/>
      <c r="JV116" s="30"/>
      <c r="JW116" s="30"/>
      <c r="JX116" s="30"/>
      <c r="JY116" s="30"/>
      <c r="JZ116" s="30"/>
      <c r="KA116" s="30"/>
      <c r="KB116" s="30"/>
      <c r="KC116" s="30"/>
      <c r="KD116" s="30"/>
      <c r="KE116" s="30"/>
      <c r="KF116" s="30"/>
      <c r="KG116" s="30"/>
      <c r="KH116" s="30"/>
      <c r="KI116" s="30"/>
      <c r="KJ116" s="30"/>
      <c r="KK116" s="30"/>
      <c r="KL116" s="30"/>
      <c r="KM116" s="30"/>
      <c r="KN116" s="30"/>
      <c r="KO116" s="30"/>
      <c r="KP116" s="30"/>
      <c r="KQ116" s="30"/>
      <c r="KR116" s="30"/>
    </row>
    <row r="117" spans="1:304" ht="24.95" customHeight="1" x14ac:dyDescent="0.2">
      <c r="B117" s="44"/>
      <c r="C117" s="45" t="s">
        <v>25</v>
      </c>
      <c r="D117" s="46" t="s">
        <v>8</v>
      </c>
      <c r="E117" s="18"/>
      <c r="F117" s="18"/>
      <c r="G117" s="18"/>
      <c r="H117" s="18"/>
      <c r="I117" s="1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0"/>
      <c r="JD117" s="30"/>
      <c r="JE117" s="30"/>
      <c r="JF117" s="30"/>
      <c r="JG117" s="30"/>
      <c r="JH117" s="30"/>
      <c r="JI117" s="30"/>
      <c r="JJ117" s="30"/>
      <c r="JK117" s="30"/>
      <c r="JL117" s="30"/>
      <c r="JM117" s="30"/>
      <c r="JN117" s="30"/>
      <c r="JO117" s="30"/>
      <c r="JP117" s="30"/>
      <c r="JQ117" s="30"/>
      <c r="JR117" s="30"/>
      <c r="JS117" s="30"/>
      <c r="JT117" s="30"/>
      <c r="JU117" s="30"/>
      <c r="JV117" s="30"/>
      <c r="JW117" s="30"/>
      <c r="JX117" s="30"/>
      <c r="JY117" s="30"/>
      <c r="JZ117" s="30"/>
      <c r="KA117" s="30"/>
      <c r="KB117" s="30"/>
      <c r="KC117" s="30"/>
      <c r="KD117" s="30"/>
      <c r="KE117" s="30"/>
      <c r="KF117" s="30"/>
      <c r="KG117" s="30"/>
      <c r="KH117" s="30"/>
      <c r="KI117" s="30"/>
      <c r="KJ117" s="30"/>
      <c r="KK117" s="30"/>
      <c r="KL117" s="30"/>
      <c r="KM117" s="30"/>
      <c r="KN117" s="30"/>
      <c r="KO117" s="30"/>
      <c r="KP117" s="30"/>
      <c r="KQ117" s="30"/>
      <c r="KR117" s="30"/>
    </row>
    <row r="118" spans="1:304" s="41" customFormat="1" ht="12.75" customHeight="1" x14ac:dyDescent="0.2">
      <c r="A118" s="39"/>
      <c r="B118" s="22" t="s">
        <v>58</v>
      </c>
      <c r="C118" s="20">
        <v>11</v>
      </c>
      <c r="D118" s="20">
        <v>18308</v>
      </c>
      <c r="E118" s="18"/>
      <c r="F118" s="40"/>
      <c r="G118" s="40"/>
      <c r="H118" s="40"/>
      <c r="I118" s="40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  <c r="IS118" s="39"/>
      <c r="IT118" s="39"/>
      <c r="IU118" s="39"/>
      <c r="IV118" s="39"/>
      <c r="IW118" s="39"/>
      <c r="IX118" s="39"/>
      <c r="IY118" s="39"/>
      <c r="IZ118" s="39"/>
      <c r="JA118" s="39"/>
      <c r="JB118" s="39"/>
      <c r="JC118" s="39"/>
      <c r="JD118" s="39"/>
      <c r="JE118" s="39"/>
      <c r="JF118" s="39"/>
      <c r="JG118" s="39"/>
      <c r="JH118" s="39"/>
      <c r="JI118" s="39"/>
      <c r="JJ118" s="39"/>
      <c r="JK118" s="39"/>
      <c r="JL118" s="39"/>
      <c r="JM118" s="39"/>
      <c r="JN118" s="39"/>
      <c r="JO118" s="39"/>
      <c r="JP118" s="39"/>
      <c r="JQ118" s="39"/>
      <c r="JR118" s="39"/>
      <c r="JS118" s="39"/>
      <c r="JT118" s="39"/>
      <c r="JU118" s="39"/>
      <c r="JV118" s="39"/>
      <c r="JW118" s="39"/>
      <c r="JX118" s="39"/>
      <c r="JY118" s="39"/>
      <c r="JZ118" s="39"/>
      <c r="KA118" s="39"/>
      <c r="KB118" s="39"/>
      <c r="KC118" s="39"/>
      <c r="KD118" s="39"/>
      <c r="KE118" s="39"/>
      <c r="KF118" s="39"/>
      <c r="KG118" s="39"/>
      <c r="KH118" s="39"/>
      <c r="KI118" s="39"/>
      <c r="KJ118" s="39"/>
      <c r="KK118" s="39"/>
      <c r="KL118" s="39"/>
      <c r="KM118" s="39"/>
      <c r="KN118" s="39"/>
      <c r="KO118" s="39"/>
      <c r="KP118" s="39"/>
      <c r="KQ118" s="39"/>
      <c r="KR118" s="39"/>
    </row>
    <row r="119" spans="1:304" x14ac:dyDescent="0.2">
      <c r="B119" s="22" t="s">
        <v>59</v>
      </c>
      <c r="C119" s="20">
        <v>31</v>
      </c>
      <c r="D119" s="20">
        <v>10161650</v>
      </c>
      <c r="E119" s="18"/>
      <c r="F119" s="18"/>
      <c r="G119" s="18"/>
      <c r="H119" s="18"/>
      <c r="I119" s="1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0"/>
      <c r="JD119" s="30"/>
      <c r="JE119" s="30"/>
      <c r="JF119" s="30"/>
      <c r="JG119" s="30"/>
      <c r="JH119" s="30"/>
      <c r="JI119" s="30"/>
      <c r="JJ119" s="30"/>
      <c r="JK119" s="30"/>
      <c r="JL119" s="30"/>
      <c r="JM119" s="30"/>
      <c r="JN119" s="30"/>
      <c r="JO119" s="30"/>
      <c r="JP119" s="30"/>
      <c r="JQ119" s="30"/>
      <c r="JR119" s="30"/>
      <c r="JS119" s="30"/>
      <c r="JT119" s="30"/>
      <c r="JU119" s="30"/>
      <c r="JV119" s="30"/>
      <c r="JW119" s="30"/>
      <c r="JX119" s="30"/>
      <c r="JY119" s="30"/>
      <c r="JZ119" s="30"/>
      <c r="KA119" s="30"/>
      <c r="KB119" s="30"/>
      <c r="KC119" s="30"/>
      <c r="KD119" s="30"/>
      <c r="KE119" s="30"/>
      <c r="KF119" s="30"/>
      <c r="KG119" s="30"/>
      <c r="KH119" s="30"/>
      <c r="KI119" s="30"/>
      <c r="KJ119" s="30"/>
      <c r="KK119" s="30"/>
      <c r="KL119" s="30"/>
      <c r="KM119" s="30"/>
      <c r="KN119" s="30"/>
      <c r="KO119" s="30"/>
      <c r="KP119" s="30"/>
      <c r="KQ119" s="30"/>
      <c r="KR119" s="30"/>
    </row>
    <row r="120" spans="1:304" x14ac:dyDescent="0.2">
      <c r="B120" s="22" t="s">
        <v>60</v>
      </c>
      <c r="C120" s="20">
        <v>34</v>
      </c>
      <c r="D120" s="20">
        <v>30233088</v>
      </c>
      <c r="E120" s="21"/>
      <c r="F120" s="18"/>
      <c r="G120" s="18"/>
      <c r="H120" s="18"/>
      <c r="I120" s="1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0"/>
      <c r="JD120" s="30"/>
      <c r="JE120" s="30"/>
      <c r="JF120" s="30"/>
      <c r="JG120" s="30"/>
      <c r="JH120" s="30"/>
      <c r="JI120" s="30"/>
      <c r="JJ120" s="30"/>
      <c r="JK120" s="30"/>
      <c r="JL120" s="30"/>
      <c r="JM120" s="30"/>
      <c r="JN120" s="30"/>
      <c r="JO120" s="30"/>
      <c r="JP120" s="30"/>
      <c r="JQ120" s="30"/>
      <c r="JR120" s="30"/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/>
      <c r="KL120" s="30"/>
      <c r="KM120" s="30"/>
      <c r="KN120" s="30"/>
      <c r="KO120" s="30"/>
      <c r="KP120" s="30"/>
      <c r="KQ120" s="30"/>
      <c r="KR120" s="30"/>
    </row>
    <row r="121" spans="1:304" x14ac:dyDescent="0.2">
      <c r="B121" s="22" t="s">
        <v>61</v>
      </c>
      <c r="C121" s="20">
        <v>33</v>
      </c>
      <c r="D121" s="20">
        <v>33766231</v>
      </c>
      <c r="E121" s="40"/>
      <c r="F121" s="18"/>
      <c r="G121" s="18"/>
      <c r="H121" s="18"/>
      <c r="I121" s="1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/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/>
      <c r="KB121" s="30"/>
      <c r="KC121" s="30"/>
      <c r="KD121" s="30"/>
      <c r="KE121" s="30"/>
      <c r="KF121" s="30"/>
      <c r="KG121" s="30"/>
      <c r="KH121" s="30"/>
      <c r="KI121" s="30"/>
      <c r="KJ121" s="30"/>
      <c r="KK121" s="30"/>
      <c r="KL121" s="30"/>
      <c r="KM121" s="30"/>
      <c r="KN121" s="30"/>
      <c r="KO121" s="30"/>
      <c r="KP121" s="30"/>
      <c r="KQ121" s="30"/>
      <c r="KR121" s="30"/>
    </row>
    <row r="122" spans="1:304" x14ac:dyDescent="0.2">
      <c r="B122" s="22" t="s">
        <v>62</v>
      </c>
      <c r="C122" s="20">
        <v>22</v>
      </c>
      <c r="D122" s="20">
        <v>12534074</v>
      </c>
      <c r="E122" s="18"/>
      <c r="F122" s="18"/>
      <c r="G122" s="18"/>
      <c r="H122" s="18"/>
      <c r="I122" s="1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/>
      <c r="JV122" s="30"/>
      <c r="JW122" s="30"/>
      <c r="JX122" s="30"/>
      <c r="JY122" s="30"/>
      <c r="JZ122" s="30"/>
      <c r="KA122" s="30"/>
      <c r="KB122" s="30"/>
      <c r="KC122" s="30"/>
      <c r="KD122" s="30"/>
      <c r="KE122" s="30"/>
      <c r="KF122" s="30"/>
      <c r="KG122" s="30"/>
      <c r="KH122" s="30"/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</row>
    <row r="123" spans="1:304" x14ac:dyDescent="0.2">
      <c r="B123" s="22" t="s">
        <v>23</v>
      </c>
      <c r="C123" s="20">
        <f>SUM(C118:C122)</f>
        <v>131</v>
      </c>
      <c r="D123" s="25">
        <f>SUM(D118:D122)</f>
        <v>86713351</v>
      </c>
      <c r="E123" s="18"/>
      <c r="F123" s="18"/>
      <c r="G123" s="18"/>
      <c r="H123" s="18"/>
      <c r="I123" s="1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/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/>
      <c r="KB123" s="30"/>
      <c r="KC123" s="30"/>
      <c r="KD123" s="30"/>
      <c r="KE123" s="30"/>
      <c r="KF123" s="30"/>
      <c r="KG123" s="30"/>
      <c r="KH123" s="30"/>
      <c r="KI123" s="30"/>
      <c r="KJ123" s="30"/>
      <c r="KK123" s="30"/>
      <c r="KL123" s="30"/>
      <c r="KM123" s="30"/>
      <c r="KN123" s="30"/>
      <c r="KO123" s="30"/>
      <c r="KP123" s="30"/>
      <c r="KQ123" s="30"/>
      <c r="KR123" s="30"/>
    </row>
    <row r="124" spans="1:304" x14ac:dyDescent="0.2">
      <c r="B124" s="18"/>
      <c r="C124" s="18"/>
      <c r="D124" s="18"/>
      <c r="E124" s="18"/>
      <c r="F124" s="18"/>
      <c r="G124" s="18"/>
      <c r="H124" s="18"/>
      <c r="I124" s="1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0"/>
      <c r="JD124" s="30"/>
      <c r="JE124" s="30"/>
      <c r="JF124" s="30"/>
      <c r="JG124" s="30"/>
      <c r="JH124" s="30"/>
      <c r="JI124" s="30"/>
      <c r="JJ124" s="30"/>
      <c r="JK124" s="30"/>
      <c r="JL124" s="30"/>
      <c r="JM124" s="30"/>
      <c r="JN124" s="30"/>
      <c r="JO124" s="30"/>
      <c r="JP124" s="30"/>
      <c r="JQ124" s="30"/>
      <c r="JR124" s="30"/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/>
      <c r="KL124" s="30"/>
      <c r="KM124" s="30"/>
      <c r="KN124" s="30"/>
      <c r="KO124" s="30"/>
      <c r="KP124" s="30"/>
      <c r="KQ124" s="30"/>
      <c r="KR124" s="30"/>
    </row>
    <row r="125" spans="1:304" x14ac:dyDescent="0.2">
      <c r="B125" s="21" t="s">
        <v>70</v>
      </c>
      <c r="C125" s="21"/>
      <c r="D125" s="21"/>
      <c r="E125" s="18"/>
      <c r="F125" s="18"/>
      <c r="G125" s="18"/>
      <c r="H125" s="18"/>
      <c r="I125" s="1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0"/>
      <c r="JD125" s="30"/>
      <c r="JE125" s="30"/>
      <c r="JF125" s="30"/>
      <c r="JG125" s="30"/>
      <c r="JH125" s="30"/>
      <c r="JI125" s="30"/>
      <c r="JJ125" s="30"/>
      <c r="JK125" s="30"/>
      <c r="JL125" s="30"/>
      <c r="JM125" s="30"/>
      <c r="JN125" s="30"/>
      <c r="JO125" s="30"/>
      <c r="JP125" s="30"/>
      <c r="JQ125" s="30"/>
      <c r="JR125" s="30"/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/>
      <c r="KL125" s="30"/>
      <c r="KM125" s="30"/>
      <c r="KN125" s="30"/>
      <c r="KO125" s="30"/>
      <c r="KP125" s="30"/>
      <c r="KQ125" s="30"/>
      <c r="KR125" s="30"/>
    </row>
    <row r="126" spans="1:304" x14ac:dyDescent="0.2">
      <c r="B126" s="50"/>
      <c r="C126" s="48" t="s">
        <v>25</v>
      </c>
      <c r="D126" s="49" t="s">
        <v>8</v>
      </c>
      <c r="E126" s="18"/>
      <c r="F126" s="18"/>
      <c r="G126" s="18"/>
      <c r="H126" s="18"/>
      <c r="I126" s="1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/>
      <c r="JY126" s="30"/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/>
      <c r="KP126" s="30"/>
      <c r="KQ126" s="30"/>
      <c r="KR126" s="30"/>
    </row>
    <row r="127" spans="1:304" x14ac:dyDescent="0.2">
      <c r="B127" s="22" t="s">
        <v>58</v>
      </c>
      <c r="C127" s="20">
        <v>22</v>
      </c>
      <c r="D127" s="20">
        <v>13020626</v>
      </c>
      <c r="E127" s="18"/>
      <c r="F127" s="18"/>
      <c r="G127" s="18"/>
      <c r="H127" s="18"/>
      <c r="I127" s="1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/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/>
      <c r="KF127" s="30"/>
      <c r="KG127" s="30"/>
      <c r="KH127" s="30"/>
      <c r="KI127" s="30"/>
      <c r="KJ127" s="30"/>
      <c r="KK127" s="30"/>
      <c r="KL127" s="30"/>
      <c r="KM127" s="30"/>
      <c r="KN127" s="30"/>
      <c r="KO127" s="30"/>
      <c r="KP127" s="30"/>
      <c r="KQ127" s="30"/>
      <c r="KR127" s="30"/>
    </row>
    <row r="128" spans="1:304" ht="14.25" customHeight="1" x14ac:dyDescent="0.2">
      <c r="B128" s="22" t="s">
        <v>59</v>
      </c>
      <c r="C128" s="20">
        <v>406</v>
      </c>
      <c r="D128" s="20">
        <v>256150012</v>
      </c>
      <c r="E128" s="18"/>
      <c r="F128" s="21"/>
      <c r="G128" s="21"/>
      <c r="H128" s="18"/>
      <c r="I128" s="1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/>
      <c r="JX128" s="30"/>
      <c r="JY128" s="30"/>
      <c r="JZ128" s="30"/>
      <c r="KA128" s="30"/>
      <c r="KB128" s="30"/>
      <c r="KC128" s="30"/>
      <c r="KD128" s="30"/>
      <c r="KE128" s="30"/>
      <c r="KF128" s="30"/>
      <c r="KG128" s="30"/>
      <c r="KH128" s="30"/>
      <c r="KI128" s="30"/>
      <c r="KJ128" s="30"/>
      <c r="KK128" s="30"/>
      <c r="KL128" s="30"/>
      <c r="KM128" s="30"/>
      <c r="KN128" s="30"/>
      <c r="KO128" s="30"/>
      <c r="KP128" s="30"/>
      <c r="KQ128" s="30"/>
      <c r="KR128" s="30"/>
    </row>
    <row r="129" spans="1:304" s="41" customFormat="1" ht="12.75" customHeight="1" x14ac:dyDescent="0.2">
      <c r="A129" s="39"/>
      <c r="B129" s="22" t="s">
        <v>60</v>
      </c>
      <c r="C129" s="20">
        <v>939</v>
      </c>
      <c r="D129" s="20">
        <v>498232280</v>
      </c>
      <c r="E129" s="18"/>
      <c r="F129" s="40"/>
      <c r="G129" s="40"/>
      <c r="H129" s="40"/>
      <c r="I129" s="40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  <c r="KR129" s="39"/>
    </row>
    <row r="130" spans="1:304" x14ac:dyDescent="0.2">
      <c r="B130" s="22" t="s">
        <v>61</v>
      </c>
      <c r="C130" s="20">
        <v>1158</v>
      </c>
      <c r="D130" s="20">
        <v>689336665</v>
      </c>
      <c r="E130" s="18"/>
      <c r="F130" s="18"/>
      <c r="G130" s="18"/>
      <c r="H130" s="18"/>
      <c r="I130" s="1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  <c r="IS130" s="30"/>
      <c r="IT130" s="30"/>
      <c r="IU130" s="30"/>
      <c r="IV130" s="30"/>
      <c r="IW130" s="30"/>
      <c r="IX130" s="30"/>
      <c r="IY130" s="30"/>
      <c r="IZ130" s="30"/>
      <c r="JA130" s="30"/>
      <c r="JB130" s="30"/>
      <c r="JC130" s="30"/>
      <c r="JD130" s="30"/>
      <c r="JE130" s="30"/>
      <c r="JF130" s="30"/>
      <c r="JG130" s="30"/>
      <c r="JH130" s="30"/>
      <c r="JI130" s="30"/>
      <c r="JJ130" s="30"/>
      <c r="JK130" s="30"/>
      <c r="JL130" s="30"/>
      <c r="JM130" s="30"/>
      <c r="JN130" s="30"/>
      <c r="JO130" s="30"/>
      <c r="JP130" s="30"/>
      <c r="JQ130" s="30"/>
      <c r="JR130" s="30"/>
      <c r="JS130" s="30"/>
      <c r="JT130" s="30"/>
      <c r="JU130" s="30"/>
      <c r="JV130" s="30"/>
      <c r="JW130" s="30"/>
      <c r="JX130" s="30"/>
      <c r="JY130" s="30"/>
      <c r="JZ130" s="30"/>
      <c r="KA130" s="30"/>
      <c r="KB130" s="30"/>
      <c r="KC130" s="30"/>
      <c r="KD130" s="30"/>
      <c r="KE130" s="30"/>
      <c r="KF130" s="30"/>
      <c r="KG130" s="30"/>
      <c r="KH130" s="30"/>
      <c r="KI130" s="30"/>
      <c r="KJ130" s="30"/>
      <c r="KK130" s="30"/>
      <c r="KL130" s="30"/>
      <c r="KM130" s="30"/>
      <c r="KN130" s="30"/>
      <c r="KO130" s="30"/>
      <c r="KP130" s="30"/>
      <c r="KQ130" s="30"/>
      <c r="KR130" s="30"/>
    </row>
    <row r="131" spans="1:304" x14ac:dyDescent="0.2">
      <c r="B131" s="22" t="s">
        <v>62</v>
      </c>
      <c r="C131" s="20">
        <v>1087</v>
      </c>
      <c r="D131" s="20">
        <v>558874847</v>
      </c>
      <c r="E131" s="18"/>
      <c r="F131" s="18"/>
      <c r="G131" s="18"/>
      <c r="H131" s="18"/>
      <c r="I131" s="1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0"/>
      <c r="JD131" s="30"/>
      <c r="JE131" s="30"/>
      <c r="JF131" s="30"/>
      <c r="JG131" s="30"/>
      <c r="JH131" s="30"/>
      <c r="JI131" s="30"/>
      <c r="JJ131" s="30"/>
      <c r="JK131" s="30"/>
      <c r="JL131" s="30"/>
      <c r="JM131" s="30"/>
      <c r="JN131" s="30"/>
      <c r="JO131" s="30"/>
      <c r="JP131" s="30"/>
      <c r="JQ131" s="30"/>
      <c r="JR131" s="30"/>
      <c r="JS131" s="30"/>
      <c r="JT131" s="30"/>
      <c r="JU131" s="30"/>
      <c r="JV131" s="30"/>
      <c r="JW131" s="30"/>
      <c r="JX131" s="30"/>
      <c r="JY131" s="30"/>
      <c r="JZ131" s="30"/>
      <c r="KA131" s="30"/>
      <c r="KB131" s="30"/>
      <c r="KC131" s="30"/>
      <c r="KD131" s="30"/>
      <c r="KE131" s="30"/>
      <c r="KF131" s="30"/>
      <c r="KG131" s="30"/>
      <c r="KH131" s="30"/>
      <c r="KI131" s="30"/>
      <c r="KJ131" s="30"/>
      <c r="KK131" s="30"/>
      <c r="KL131" s="30"/>
      <c r="KM131" s="30"/>
      <c r="KN131" s="30"/>
      <c r="KO131" s="30"/>
      <c r="KP131" s="30"/>
      <c r="KQ131" s="30"/>
      <c r="KR131" s="30"/>
    </row>
    <row r="132" spans="1:304" x14ac:dyDescent="0.2">
      <c r="B132" s="22" t="s">
        <v>23</v>
      </c>
      <c r="C132" s="20">
        <f>SUM(C127:C131)</f>
        <v>3612</v>
      </c>
      <c r="D132" s="25">
        <f>SUM(D127:D131)</f>
        <v>2015614430</v>
      </c>
      <c r="E132" s="18"/>
      <c r="F132" s="18"/>
      <c r="G132" s="18"/>
      <c r="H132" s="18"/>
      <c r="I132" s="1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0"/>
      <c r="JD132" s="30"/>
      <c r="JE132" s="30"/>
      <c r="JF132" s="30"/>
      <c r="JG132" s="30"/>
      <c r="JH132" s="30"/>
      <c r="JI132" s="30"/>
      <c r="JJ132" s="30"/>
      <c r="JK132" s="30"/>
      <c r="JL132" s="30"/>
      <c r="JM132" s="30"/>
      <c r="JN132" s="30"/>
      <c r="JO132" s="30"/>
      <c r="JP132" s="30"/>
      <c r="JQ132" s="30"/>
      <c r="JR132" s="30"/>
      <c r="JS132" s="30"/>
      <c r="JT132" s="30"/>
      <c r="JU132" s="30"/>
      <c r="JV132" s="30"/>
      <c r="JW132" s="30"/>
      <c r="JX132" s="30"/>
      <c r="JY132" s="30"/>
      <c r="JZ132" s="30"/>
      <c r="KA132" s="30"/>
      <c r="KB132" s="30"/>
      <c r="KC132" s="30"/>
      <c r="KD132" s="30"/>
      <c r="KE132" s="30"/>
      <c r="KF132" s="30"/>
      <c r="KG132" s="30"/>
      <c r="KH132" s="30"/>
      <c r="KI132" s="30"/>
      <c r="KJ132" s="30"/>
      <c r="KK132" s="30"/>
      <c r="KL132" s="30"/>
      <c r="KM132" s="30"/>
      <c r="KN132" s="30"/>
      <c r="KO132" s="30"/>
      <c r="KP132" s="30"/>
      <c r="KQ132" s="30"/>
      <c r="KR132" s="30"/>
    </row>
    <row r="133" spans="1:304" x14ac:dyDescent="0.2">
      <c r="B133" s="51"/>
      <c r="C133" s="52"/>
      <c r="D133" s="53"/>
      <c r="E133" s="18"/>
      <c r="F133" s="18"/>
      <c r="G133" s="18"/>
      <c r="H133" s="18"/>
      <c r="I133" s="1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0"/>
      <c r="JD133" s="30"/>
      <c r="JE133" s="30"/>
      <c r="JF133" s="30"/>
      <c r="JG133" s="30"/>
      <c r="JH133" s="30"/>
      <c r="JI133" s="30"/>
      <c r="JJ133" s="30"/>
      <c r="JK133" s="30"/>
      <c r="JL133" s="30"/>
      <c r="JM133" s="30"/>
      <c r="JN133" s="30"/>
      <c r="JO133" s="30"/>
      <c r="JP133" s="30"/>
      <c r="JQ133" s="30"/>
      <c r="JR133" s="30"/>
      <c r="JS133" s="30"/>
      <c r="JT133" s="30"/>
      <c r="JU133" s="30"/>
      <c r="JV133" s="30"/>
      <c r="JW133" s="30"/>
      <c r="JX133" s="30"/>
      <c r="JY133" s="30"/>
      <c r="JZ133" s="30"/>
      <c r="KA133" s="30"/>
      <c r="KB133" s="30"/>
      <c r="KC133" s="30"/>
      <c r="KD133" s="30"/>
      <c r="KE133" s="30"/>
      <c r="KF133" s="30"/>
      <c r="KG133" s="30"/>
      <c r="KH133" s="30"/>
      <c r="KI133" s="30"/>
      <c r="KJ133" s="30"/>
      <c r="KK133" s="30"/>
      <c r="KL133" s="30"/>
      <c r="KM133" s="30"/>
      <c r="KN133" s="30"/>
      <c r="KO133" s="30"/>
      <c r="KP133" s="30"/>
      <c r="KQ133" s="30"/>
      <c r="KR133" s="30"/>
    </row>
    <row r="134" spans="1:304" x14ac:dyDescent="0.2">
      <c r="B134" s="105" t="s">
        <v>71</v>
      </c>
      <c r="C134" s="105"/>
      <c r="D134" s="105"/>
      <c r="E134" s="18"/>
      <c r="F134" s="18"/>
      <c r="G134" s="18"/>
      <c r="H134" s="18"/>
      <c r="I134" s="1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0"/>
      <c r="JD134" s="30"/>
      <c r="JE134" s="30"/>
      <c r="JF134" s="30"/>
      <c r="JG134" s="30"/>
      <c r="JH134" s="30"/>
      <c r="JI134" s="30"/>
      <c r="JJ134" s="30"/>
      <c r="JK134" s="30"/>
      <c r="JL134" s="30"/>
      <c r="JM134" s="30"/>
      <c r="JN134" s="30"/>
      <c r="JO134" s="30"/>
      <c r="JP134" s="30"/>
      <c r="JQ134" s="30"/>
      <c r="JR134" s="30"/>
      <c r="JS134" s="30"/>
      <c r="JT134" s="30"/>
      <c r="JU134" s="30"/>
      <c r="JV134" s="30"/>
      <c r="JW134" s="30"/>
      <c r="JX134" s="30"/>
      <c r="JY134" s="30"/>
      <c r="JZ134" s="30"/>
      <c r="KA134" s="30"/>
      <c r="KB134" s="30"/>
      <c r="KC134" s="30"/>
      <c r="KD134" s="30"/>
      <c r="KE134" s="30"/>
      <c r="KF134" s="30"/>
      <c r="KG134" s="30"/>
      <c r="KH134" s="30"/>
      <c r="KI134" s="30"/>
      <c r="KJ134" s="30"/>
      <c r="KK134" s="30"/>
      <c r="KL134" s="30"/>
      <c r="KM134" s="30"/>
      <c r="KN134" s="30"/>
      <c r="KO134" s="30"/>
      <c r="KP134" s="30"/>
      <c r="KQ134" s="30"/>
      <c r="KR134" s="30"/>
    </row>
    <row r="135" spans="1:304" x14ac:dyDescent="0.2">
      <c r="B135" s="26"/>
      <c r="C135" s="26"/>
      <c r="D135" s="26"/>
      <c r="E135" s="18"/>
      <c r="F135" s="18"/>
      <c r="G135" s="18"/>
      <c r="H135" s="18"/>
      <c r="I135" s="1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0"/>
      <c r="JD135" s="30"/>
      <c r="JE135" s="30"/>
      <c r="JF135" s="30"/>
      <c r="JG135" s="30"/>
      <c r="JH135" s="30"/>
      <c r="JI135" s="30"/>
      <c r="JJ135" s="30"/>
      <c r="JK135" s="30"/>
      <c r="JL135" s="30"/>
      <c r="JM135" s="30"/>
      <c r="JN135" s="30"/>
      <c r="JO135" s="30"/>
      <c r="JP135" s="30"/>
      <c r="JQ135" s="30"/>
      <c r="JR135" s="30"/>
      <c r="JS135" s="30"/>
      <c r="JT135" s="30"/>
      <c r="JU135" s="30"/>
      <c r="JV135" s="30"/>
      <c r="JW135" s="30"/>
      <c r="JX135" s="30"/>
      <c r="JY135" s="30"/>
      <c r="JZ135" s="30"/>
      <c r="KA135" s="30"/>
      <c r="KB135" s="30"/>
      <c r="KC135" s="30"/>
      <c r="KD135" s="30"/>
      <c r="KE135" s="30"/>
      <c r="KF135" s="30"/>
      <c r="KG135" s="30"/>
      <c r="KH135" s="30"/>
      <c r="KI135" s="30"/>
      <c r="KJ135" s="30"/>
      <c r="KK135" s="30"/>
      <c r="KL135" s="30"/>
      <c r="KM135" s="30"/>
      <c r="KN135" s="30"/>
      <c r="KO135" s="30"/>
      <c r="KP135" s="30"/>
      <c r="KQ135" s="30"/>
      <c r="KR135" s="30"/>
    </row>
    <row r="136" spans="1:304" x14ac:dyDescent="0.2">
      <c r="B136" s="65"/>
      <c r="C136" s="66" t="s">
        <v>25</v>
      </c>
      <c r="D136" s="67" t="s">
        <v>8</v>
      </c>
      <c r="E136" s="18"/>
      <c r="F136" s="18"/>
      <c r="G136" s="18"/>
      <c r="H136" s="18"/>
      <c r="I136" s="1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0"/>
      <c r="JD136" s="30"/>
      <c r="JE136" s="30"/>
      <c r="JF136" s="30"/>
      <c r="JG136" s="30"/>
      <c r="JH136" s="30"/>
      <c r="JI136" s="30"/>
      <c r="JJ136" s="30"/>
      <c r="JK136" s="30"/>
      <c r="JL136" s="30"/>
      <c r="JM136" s="30"/>
      <c r="JN136" s="30"/>
      <c r="JO136" s="30"/>
      <c r="JP136" s="30"/>
      <c r="JQ136" s="30"/>
      <c r="JR136" s="30"/>
      <c r="JS136" s="30"/>
      <c r="JT136" s="30"/>
      <c r="JU136" s="30"/>
      <c r="JV136" s="30"/>
      <c r="JW136" s="30"/>
      <c r="JX136" s="30"/>
      <c r="JY136" s="30"/>
      <c r="JZ136" s="30"/>
      <c r="KA136" s="30"/>
      <c r="KB136" s="30"/>
      <c r="KC136" s="30"/>
      <c r="KD136" s="30"/>
      <c r="KE136" s="30"/>
      <c r="KF136" s="30"/>
      <c r="KG136" s="30"/>
      <c r="KH136" s="30"/>
      <c r="KI136" s="30"/>
      <c r="KJ136" s="30"/>
      <c r="KK136" s="30"/>
      <c r="KL136" s="30"/>
      <c r="KM136" s="30"/>
      <c r="KN136" s="30"/>
      <c r="KO136" s="30"/>
      <c r="KP136" s="30"/>
      <c r="KQ136" s="30"/>
      <c r="KR136" s="30"/>
    </row>
    <row r="137" spans="1:304" x14ac:dyDescent="0.2">
      <c r="B137" s="36" t="s">
        <v>72</v>
      </c>
      <c r="C137" s="54">
        <v>38254</v>
      </c>
      <c r="D137" s="37">
        <v>3632467167</v>
      </c>
      <c r="E137" s="18"/>
      <c r="F137" s="18"/>
      <c r="G137" s="18"/>
      <c r="H137" s="18"/>
      <c r="I137" s="1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30"/>
      <c r="JE137" s="30"/>
      <c r="JF137" s="30"/>
      <c r="JG137" s="30"/>
      <c r="JH137" s="30"/>
      <c r="JI137" s="30"/>
      <c r="JJ137" s="30"/>
      <c r="JK137" s="30"/>
      <c r="JL137" s="30"/>
      <c r="JM137" s="30"/>
      <c r="JN137" s="30"/>
      <c r="JO137" s="30"/>
      <c r="JP137" s="30"/>
      <c r="JQ137" s="30"/>
      <c r="JR137" s="30"/>
      <c r="JS137" s="30"/>
      <c r="JT137" s="30"/>
      <c r="JU137" s="30"/>
      <c r="JV137" s="30"/>
      <c r="JW137" s="30"/>
      <c r="JX137" s="30"/>
      <c r="JY137" s="30"/>
      <c r="JZ137" s="30"/>
      <c r="KA137" s="30"/>
      <c r="KB137" s="30"/>
      <c r="KC137" s="30"/>
      <c r="KD137" s="30"/>
      <c r="KE137" s="30"/>
      <c r="KF137" s="30"/>
      <c r="KG137" s="30"/>
      <c r="KH137" s="30"/>
      <c r="KI137" s="30"/>
      <c r="KJ137" s="30"/>
      <c r="KK137" s="30"/>
      <c r="KL137" s="30"/>
      <c r="KM137" s="30"/>
      <c r="KN137" s="30"/>
      <c r="KO137" s="30"/>
      <c r="KP137" s="30"/>
      <c r="KQ137" s="30"/>
      <c r="KR137" s="30"/>
    </row>
    <row r="138" spans="1:304" x14ac:dyDescent="0.2">
      <c r="B138" s="24" t="s">
        <v>73</v>
      </c>
      <c r="C138" s="23">
        <v>173860</v>
      </c>
      <c r="D138" s="20">
        <v>13238774512</v>
      </c>
      <c r="E138" s="18"/>
      <c r="F138" s="18"/>
      <c r="G138" s="18"/>
      <c r="H138" s="18"/>
      <c r="I138" s="1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0"/>
      <c r="JD138" s="30"/>
      <c r="JE138" s="30"/>
      <c r="JF138" s="30"/>
      <c r="JG138" s="30"/>
      <c r="JH138" s="30"/>
      <c r="JI138" s="30"/>
      <c r="JJ138" s="30"/>
      <c r="JK138" s="30"/>
      <c r="JL138" s="30"/>
      <c r="JM138" s="30"/>
      <c r="JN138" s="30"/>
      <c r="JO138" s="30"/>
      <c r="JP138" s="30"/>
      <c r="JQ138" s="30"/>
      <c r="JR138" s="30"/>
      <c r="JS138" s="30"/>
      <c r="JT138" s="30"/>
      <c r="JU138" s="30"/>
      <c r="JV138" s="30"/>
      <c r="JW138" s="30"/>
      <c r="JX138" s="30"/>
      <c r="JY138" s="30"/>
      <c r="JZ138" s="30"/>
      <c r="KA138" s="30"/>
      <c r="KB138" s="30"/>
      <c r="KC138" s="30"/>
      <c r="KD138" s="30"/>
      <c r="KE138" s="30"/>
      <c r="KF138" s="30"/>
      <c r="KG138" s="30"/>
      <c r="KH138" s="30"/>
      <c r="KI138" s="30"/>
      <c r="KJ138" s="30"/>
      <c r="KK138" s="30"/>
      <c r="KL138" s="30"/>
      <c r="KM138" s="30"/>
      <c r="KN138" s="30"/>
      <c r="KO138" s="30"/>
      <c r="KP138" s="30"/>
      <c r="KQ138" s="30"/>
      <c r="KR138" s="30"/>
    </row>
    <row r="139" spans="1:304" ht="12" customHeight="1" x14ac:dyDescent="0.2">
      <c r="B139" s="24" t="s">
        <v>74</v>
      </c>
      <c r="C139" s="23">
        <v>186181</v>
      </c>
      <c r="D139" s="20">
        <v>10681360129</v>
      </c>
      <c r="E139" s="18"/>
      <c r="F139" s="18"/>
      <c r="G139" s="18"/>
      <c r="H139" s="18"/>
      <c r="I139" s="1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30"/>
      <c r="JE139" s="30"/>
      <c r="JF139" s="30"/>
      <c r="JG139" s="30"/>
      <c r="JH139" s="30"/>
      <c r="JI139" s="30"/>
      <c r="JJ139" s="30"/>
      <c r="JK139" s="30"/>
      <c r="JL139" s="30"/>
      <c r="JM139" s="30"/>
      <c r="JN139" s="30"/>
      <c r="JO139" s="30"/>
      <c r="JP139" s="30"/>
      <c r="JQ139" s="30"/>
      <c r="JR139" s="30"/>
      <c r="JS139" s="30"/>
      <c r="JT139" s="30"/>
      <c r="JU139" s="30"/>
      <c r="JV139" s="30"/>
      <c r="JW139" s="30"/>
      <c r="JX139" s="30"/>
      <c r="JY139" s="30"/>
      <c r="JZ139" s="30"/>
      <c r="KA139" s="30"/>
      <c r="KB139" s="30"/>
      <c r="KC139" s="30"/>
      <c r="KD139" s="30"/>
      <c r="KE139" s="30"/>
      <c r="KF139" s="30"/>
      <c r="KG139" s="30"/>
      <c r="KH139" s="30"/>
      <c r="KI139" s="30"/>
      <c r="KJ139" s="30"/>
      <c r="KK139" s="30"/>
      <c r="KL139" s="30"/>
      <c r="KM139" s="30"/>
      <c r="KN139" s="30"/>
      <c r="KO139" s="30"/>
      <c r="KP139" s="30"/>
      <c r="KQ139" s="30"/>
      <c r="KR139" s="30"/>
    </row>
    <row r="140" spans="1:304" ht="12.75" customHeight="1" x14ac:dyDescent="0.2">
      <c r="B140" s="24" t="s">
        <v>75</v>
      </c>
      <c r="C140" s="23">
        <v>234805</v>
      </c>
      <c r="D140" s="20">
        <v>6771490409</v>
      </c>
      <c r="E140" s="18"/>
      <c r="F140" s="18"/>
      <c r="G140" s="18"/>
      <c r="H140" s="18"/>
      <c r="I140" s="1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0"/>
      <c r="JD140" s="30"/>
      <c r="JE140" s="30"/>
      <c r="JF140" s="30"/>
      <c r="JG140" s="30"/>
      <c r="JH140" s="30"/>
      <c r="JI140" s="30"/>
      <c r="JJ140" s="30"/>
      <c r="JK140" s="30"/>
      <c r="JL140" s="30"/>
      <c r="JM140" s="30"/>
      <c r="JN140" s="30"/>
      <c r="JO140" s="30"/>
      <c r="JP140" s="30"/>
      <c r="JQ140" s="30"/>
      <c r="JR140" s="30"/>
      <c r="JS140" s="30"/>
      <c r="JT140" s="30"/>
      <c r="JU140" s="30"/>
      <c r="JV140" s="30"/>
      <c r="JW140" s="30"/>
      <c r="JX140" s="30"/>
      <c r="JY140" s="30"/>
      <c r="JZ140" s="30"/>
      <c r="KA140" s="30"/>
      <c r="KB140" s="30"/>
      <c r="KC140" s="30"/>
      <c r="KD140" s="30"/>
      <c r="KE140" s="30"/>
      <c r="KF140" s="30"/>
      <c r="KG140" s="30"/>
      <c r="KH140" s="30"/>
      <c r="KI140" s="30"/>
      <c r="KJ140" s="30"/>
      <c r="KK140" s="30"/>
      <c r="KL140" s="30"/>
      <c r="KM140" s="30"/>
      <c r="KN140" s="30"/>
      <c r="KO140" s="30"/>
      <c r="KP140" s="30"/>
      <c r="KQ140" s="30"/>
      <c r="KR140" s="30"/>
    </row>
    <row r="141" spans="1:304" x14ac:dyDescent="0.2">
      <c r="B141" s="24" t="s">
        <v>76</v>
      </c>
      <c r="C141" s="23">
        <v>20145</v>
      </c>
      <c r="D141" s="20">
        <v>285496752</v>
      </c>
      <c r="E141" s="18"/>
      <c r="F141" s="18"/>
      <c r="G141" s="18"/>
      <c r="H141" s="18"/>
      <c r="I141" s="1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30"/>
      <c r="JE141" s="30"/>
      <c r="JF141" s="30"/>
      <c r="JG141" s="30"/>
      <c r="JH141" s="30"/>
      <c r="JI141" s="30"/>
      <c r="JJ141" s="30"/>
      <c r="JK141" s="30"/>
      <c r="JL141" s="30"/>
      <c r="JM141" s="30"/>
      <c r="JN141" s="30"/>
      <c r="JO141" s="30"/>
      <c r="JP141" s="30"/>
      <c r="JQ141" s="30"/>
      <c r="JR141" s="30"/>
      <c r="JS141" s="30"/>
      <c r="JT141" s="30"/>
      <c r="JU141" s="30"/>
      <c r="JV141" s="30"/>
      <c r="JW141" s="30"/>
      <c r="JX141" s="30"/>
      <c r="JY141" s="30"/>
      <c r="JZ141" s="30"/>
      <c r="KA141" s="30"/>
      <c r="KB141" s="30"/>
      <c r="KC141" s="30"/>
      <c r="KD141" s="30"/>
      <c r="KE141" s="30"/>
      <c r="KF141" s="30"/>
      <c r="KG141" s="30"/>
      <c r="KH141" s="30"/>
      <c r="KI141" s="30"/>
      <c r="KJ141" s="30"/>
      <c r="KK141" s="30"/>
      <c r="KL141" s="30"/>
      <c r="KM141" s="30"/>
      <c r="KN141" s="30"/>
      <c r="KO141" s="30"/>
      <c r="KP141" s="30"/>
      <c r="KQ141" s="30"/>
      <c r="KR141" s="30"/>
    </row>
    <row r="142" spans="1:304" x14ac:dyDescent="0.2">
      <c r="B142" s="24" t="s">
        <v>23</v>
      </c>
      <c r="C142" s="23">
        <f>SUM(C137:C141)</f>
        <v>653245</v>
      </c>
      <c r="D142" s="20">
        <f>SUM(D137:D141)</f>
        <v>34609588969</v>
      </c>
      <c r="E142" s="26"/>
      <c r="F142" s="18"/>
      <c r="G142" s="18"/>
      <c r="H142" s="18"/>
      <c r="I142" s="1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30"/>
      <c r="JE142" s="30"/>
      <c r="JF142" s="30"/>
      <c r="JG142" s="30"/>
      <c r="JH142" s="30"/>
      <c r="JI142" s="30"/>
      <c r="JJ142" s="30"/>
      <c r="JK142" s="30"/>
      <c r="JL142" s="30"/>
      <c r="JM142" s="30"/>
      <c r="JN142" s="30"/>
      <c r="JO142" s="30"/>
      <c r="JP142" s="30"/>
      <c r="JQ142" s="30"/>
      <c r="JR142" s="30"/>
      <c r="JS142" s="30"/>
      <c r="JT142" s="30"/>
      <c r="JU142" s="30"/>
      <c r="JV142" s="30"/>
      <c r="JW142" s="30"/>
      <c r="JX142" s="30"/>
      <c r="JY142" s="30"/>
      <c r="JZ142" s="30"/>
      <c r="KA142" s="30"/>
      <c r="KB142" s="30"/>
      <c r="KC142" s="30"/>
      <c r="KD142" s="30"/>
      <c r="KE142" s="30"/>
      <c r="KF142" s="30"/>
      <c r="KG142" s="30"/>
      <c r="KH142" s="30"/>
      <c r="KI142" s="30"/>
      <c r="KJ142" s="30"/>
      <c r="KK142" s="30"/>
      <c r="KL142" s="30"/>
      <c r="KM142" s="30"/>
      <c r="KN142" s="30"/>
      <c r="KO142" s="30"/>
      <c r="KP142" s="30"/>
      <c r="KQ142" s="30"/>
      <c r="KR142" s="30"/>
    </row>
    <row r="143" spans="1:304" x14ac:dyDescent="0.2">
      <c r="B143" s="18"/>
      <c r="C143" s="18"/>
      <c r="D143" s="18"/>
      <c r="E143" s="26"/>
      <c r="F143" s="18"/>
      <c r="G143" s="18"/>
      <c r="H143" s="18"/>
      <c r="I143" s="1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0"/>
      <c r="JD143" s="30"/>
      <c r="JE143" s="30"/>
      <c r="JF143" s="30"/>
      <c r="JG143" s="30"/>
      <c r="JH143" s="30"/>
      <c r="JI143" s="30"/>
      <c r="JJ143" s="30"/>
      <c r="JK143" s="30"/>
      <c r="JL143" s="30"/>
      <c r="JM143" s="30"/>
      <c r="JN143" s="30"/>
      <c r="JO143" s="30"/>
      <c r="JP143" s="30"/>
      <c r="JQ143" s="30"/>
      <c r="JR143" s="30"/>
      <c r="JS143" s="30"/>
      <c r="JT143" s="30"/>
      <c r="JU143" s="30"/>
      <c r="JV143" s="30"/>
      <c r="JW143" s="30"/>
      <c r="JX143" s="30"/>
      <c r="JY143" s="30"/>
      <c r="JZ143" s="30"/>
      <c r="KA143" s="30"/>
      <c r="KB143" s="30"/>
      <c r="KC143" s="30"/>
      <c r="KD143" s="30"/>
      <c r="KE143" s="30"/>
      <c r="KF143" s="30"/>
      <c r="KG143" s="30"/>
      <c r="KH143" s="30"/>
      <c r="KI143" s="30"/>
      <c r="KJ143" s="30"/>
      <c r="KK143" s="30"/>
      <c r="KL143" s="30"/>
      <c r="KM143" s="30"/>
      <c r="KN143" s="30"/>
      <c r="KO143" s="30"/>
      <c r="KP143" s="30"/>
      <c r="KQ143" s="30"/>
      <c r="KR143" s="30"/>
    </row>
    <row r="144" spans="1:304" ht="41.25" customHeight="1" x14ac:dyDescent="0.2">
      <c r="B144" s="106" t="s">
        <v>77</v>
      </c>
      <c r="C144" s="106"/>
      <c r="D144" s="106"/>
      <c r="F144" s="18"/>
      <c r="G144" s="18"/>
      <c r="H144" s="18"/>
      <c r="I144" s="1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0"/>
      <c r="JD144" s="30"/>
      <c r="JE144" s="30"/>
      <c r="JF144" s="30"/>
      <c r="JG144" s="30"/>
      <c r="JH144" s="30"/>
      <c r="JI144" s="30"/>
      <c r="JJ144" s="30"/>
      <c r="JK144" s="30"/>
      <c r="JL144" s="30"/>
      <c r="JM144" s="30"/>
      <c r="JN144" s="30"/>
      <c r="JO144" s="30"/>
      <c r="JP144" s="30"/>
      <c r="JQ144" s="30"/>
      <c r="JR144" s="30"/>
      <c r="JS144" s="30"/>
      <c r="JT144" s="30"/>
      <c r="JU144" s="30"/>
      <c r="JV144" s="30"/>
      <c r="JW144" s="30"/>
      <c r="JX144" s="30"/>
      <c r="JY144" s="30"/>
      <c r="JZ144" s="30"/>
      <c r="KA144" s="30"/>
      <c r="KB144" s="30"/>
      <c r="KC144" s="30"/>
      <c r="KD144" s="30"/>
      <c r="KE144" s="30"/>
      <c r="KF144" s="30"/>
      <c r="KG144" s="30"/>
      <c r="KH144" s="30"/>
      <c r="KI144" s="30"/>
      <c r="KJ144" s="30"/>
      <c r="KK144" s="30"/>
      <c r="KL144" s="30"/>
      <c r="KM144" s="30"/>
      <c r="KN144" s="30"/>
      <c r="KO144" s="30"/>
      <c r="KP144" s="30"/>
      <c r="KQ144" s="30"/>
      <c r="KR144" s="30"/>
    </row>
    <row r="145" spans="1:304" x14ac:dyDescent="0.2">
      <c r="B145" s="65"/>
      <c r="C145" s="66" t="s">
        <v>25</v>
      </c>
      <c r="D145" s="67" t="s">
        <v>8</v>
      </c>
      <c r="F145" s="18"/>
      <c r="G145" s="18"/>
      <c r="H145" s="18"/>
      <c r="I145" s="1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0"/>
      <c r="JD145" s="30"/>
      <c r="JE145" s="30"/>
      <c r="JF145" s="30"/>
      <c r="JG145" s="30"/>
      <c r="JH145" s="30"/>
      <c r="JI145" s="30"/>
      <c r="JJ145" s="30"/>
      <c r="JK145" s="30"/>
      <c r="JL145" s="30"/>
      <c r="JM145" s="30"/>
      <c r="JN145" s="30"/>
      <c r="JO145" s="30"/>
      <c r="JP145" s="30"/>
      <c r="JQ145" s="30"/>
      <c r="JR145" s="30"/>
      <c r="JS145" s="30"/>
      <c r="JT145" s="30"/>
      <c r="JU145" s="30"/>
      <c r="JV145" s="30"/>
      <c r="JW145" s="30"/>
      <c r="JX145" s="30"/>
      <c r="JY145" s="30"/>
      <c r="JZ145" s="30"/>
      <c r="KA145" s="30"/>
      <c r="KB145" s="30"/>
      <c r="KC145" s="30"/>
      <c r="KD145" s="30"/>
      <c r="KE145" s="30"/>
      <c r="KF145" s="30"/>
      <c r="KG145" s="30"/>
      <c r="KH145" s="30"/>
      <c r="KI145" s="30"/>
      <c r="KJ145" s="30"/>
      <c r="KK145" s="30"/>
      <c r="KL145" s="30"/>
      <c r="KM145" s="30"/>
      <c r="KN145" s="30"/>
      <c r="KO145" s="30"/>
      <c r="KP145" s="30"/>
      <c r="KQ145" s="30"/>
      <c r="KR145" s="30"/>
    </row>
    <row r="146" spans="1:304" x14ac:dyDescent="0.2">
      <c r="B146" s="73" t="s">
        <v>38</v>
      </c>
      <c r="C146" s="74">
        <v>10586</v>
      </c>
      <c r="D146" s="74">
        <v>2971295</v>
      </c>
      <c r="F146" s="18"/>
      <c r="G146" s="18"/>
      <c r="H146" s="18"/>
      <c r="I146" s="1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0"/>
      <c r="JD146" s="30"/>
      <c r="JE146" s="30"/>
      <c r="JF146" s="30"/>
      <c r="JG146" s="30"/>
      <c r="JH146" s="30"/>
      <c r="JI146" s="30"/>
      <c r="JJ146" s="30"/>
      <c r="JK146" s="30"/>
      <c r="JL146" s="30"/>
      <c r="JM146" s="30"/>
      <c r="JN146" s="30"/>
      <c r="JO146" s="30"/>
      <c r="JP146" s="30"/>
      <c r="JQ146" s="30"/>
      <c r="JR146" s="30"/>
      <c r="JS146" s="30"/>
      <c r="JT146" s="30"/>
      <c r="JU146" s="30"/>
      <c r="JV146" s="30"/>
      <c r="JW146" s="30"/>
      <c r="JX146" s="30"/>
      <c r="JY146" s="30"/>
      <c r="JZ146" s="30"/>
      <c r="KA146" s="30"/>
      <c r="KB146" s="30"/>
      <c r="KC146" s="30"/>
      <c r="KD146" s="30"/>
      <c r="KE146" s="30"/>
      <c r="KF146" s="30"/>
      <c r="KG146" s="30"/>
      <c r="KH146" s="30"/>
      <c r="KI146" s="30"/>
      <c r="KJ146" s="30"/>
      <c r="KK146" s="30"/>
      <c r="KL146" s="30"/>
      <c r="KM146" s="30"/>
      <c r="KN146" s="30"/>
      <c r="KO146" s="30"/>
      <c r="KP146" s="30"/>
      <c r="KQ146" s="30"/>
      <c r="KR146" s="30"/>
    </row>
    <row r="147" spans="1:304" x14ac:dyDescent="0.2">
      <c r="B147" s="73" t="s">
        <v>78</v>
      </c>
      <c r="C147" s="74">
        <v>7751</v>
      </c>
      <c r="D147" s="74">
        <v>5655765</v>
      </c>
      <c r="F147" s="18"/>
      <c r="G147" s="18"/>
      <c r="H147" s="18"/>
      <c r="I147" s="1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0"/>
      <c r="JD147" s="30"/>
      <c r="JE147" s="30"/>
      <c r="JF147" s="30"/>
      <c r="JG147" s="30"/>
      <c r="JH147" s="30"/>
      <c r="JI147" s="30"/>
      <c r="JJ147" s="30"/>
      <c r="JK147" s="30"/>
      <c r="JL147" s="30"/>
      <c r="JM147" s="30"/>
      <c r="JN147" s="30"/>
      <c r="JO147" s="30"/>
      <c r="JP147" s="30"/>
      <c r="JQ147" s="30"/>
      <c r="JR147" s="30"/>
      <c r="JS147" s="30"/>
      <c r="JT147" s="30"/>
      <c r="JU147" s="30"/>
      <c r="JV147" s="30"/>
      <c r="JW147" s="30"/>
      <c r="JX147" s="30"/>
      <c r="JY147" s="30"/>
      <c r="JZ147" s="30"/>
      <c r="KA147" s="30"/>
      <c r="KB147" s="30"/>
      <c r="KC147" s="30"/>
      <c r="KD147" s="30"/>
      <c r="KE147" s="30"/>
      <c r="KF147" s="30"/>
      <c r="KG147" s="30"/>
      <c r="KH147" s="30"/>
      <c r="KI147" s="30"/>
      <c r="KJ147" s="30"/>
      <c r="KK147" s="30"/>
      <c r="KL147" s="30"/>
      <c r="KM147" s="30"/>
      <c r="KN147" s="30"/>
      <c r="KO147" s="30"/>
      <c r="KP147" s="30"/>
      <c r="KQ147" s="30"/>
      <c r="KR147" s="30"/>
    </row>
    <row r="148" spans="1:304" x14ac:dyDescent="0.2">
      <c r="B148" s="73" t="s">
        <v>97</v>
      </c>
      <c r="C148" s="74">
        <v>10404</v>
      </c>
      <c r="D148" s="74">
        <v>17484835</v>
      </c>
      <c r="F148" s="18"/>
      <c r="G148" s="18"/>
      <c r="H148" s="18"/>
      <c r="I148" s="1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/>
      <c r="KN148" s="30"/>
      <c r="KO148" s="30"/>
      <c r="KP148" s="30"/>
      <c r="KQ148" s="30"/>
      <c r="KR148" s="30"/>
    </row>
    <row r="149" spans="1:304" x14ac:dyDescent="0.2">
      <c r="B149" s="73" t="s">
        <v>96</v>
      </c>
      <c r="C149" s="74">
        <v>30374</v>
      </c>
      <c r="D149" s="74">
        <v>180296790</v>
      </c>
      <c r="F149" s="18"/>
      <c r="G149" s="18"/>
      <c r="H149" s="18"/>
      <c r="I149" s="1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/>
      <c r="JB149" s="30"/>
      <c r="JC149" s="30"/>
      <c r="JD149" s="30"/>
      <c r="JE149" s="30"/>
      <c r="JF149" s="30"/>
      <c r="JG149" s="30"/>
      <c r="JH149" s="30"/>
      <c r="JI149" s="30"/>
      <c r="JJ149" s="30"/>
      <c r="JK149" s="30"/>
      <c r="JL149" s="30"/>
      <c r="JM149" s="30"/>
      <c r="JN149" s="30"/>
      <c r="JO149" s="30"/>
      <c r="JP149" s="30"/>
      <c r="JQ149" s="30"/>
      <c r="JR149" s="30"/>
      <c r="JS149" s="30"/>
      <c r="JT149" s="30"/>
      <c r="JU149" s="30"/>
      <c r="JV149" s="30"/>
      <c r="JW149" s="30"/>
      <c r="JX149" s="30"/>
      <c r="JY149" s="30"/>
      <c r="JZ149" s="30"/>
      <c r="KA149" s="30"/>
      <c r="KB149" s="30"/>
      <c r="KC149" s="30"/>
      <c r="KD149" s="30"/>
      <c r="KE149" s="30"/>
      <c r="KF149" s="30"/>
      <c r="KG149" s="30"/>
      <c r="KH149" s="30"/>
      <c r="KI149" s="30"/>
      <c r="KJ149" s="30"/>
      <c r="KK149" s="30"/>
      <c r="KL149" s="30"/>
      <c r="KM149" s="30"/>
      <c r="KN149" s="30"/>
      <c r="KO149" s="30"/>
      <c r="KP149" s="30"/>
      <c r="KQ149" s="30"/>
      <c r="KR149" s="30"/>
    </row>
    <row r="150" spans="1:304" ht="12.75" customHeight="1" x14ac:dyDescent="0.2">
      <c r="B150" s="73" t="s">
        <v>40</v>
      </c>
      <c r="C150" s="74">
        <v>75598</v>
      </c>
      <c r="D150" s="74">
        <v>1823420859</v>
      </c>
      <c r="F150" s="26"/>
      <c r="G150" s="18"/>
      <c r="H150" s="18"/>
      <c r="I150" s="18"/>
      <c r="J150" s="18"/>
      <c r="K150" s="18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0"/>
      <c r="JD150" s="30"/>
      <c r="JE150" s="30"/>
      <c r="JF150" s="30"/>
      <c r="JG150" s="30"/>
      <c r="JH150" s="30"/>
      <c r="JI150" s="30"/>
      <c r="JJ150" s="30"/>
      <c r="JK150" s="30"/>
      <c r="JL150" s="30"/>
      <c r="JM150" s="30"/>
      <c r="JN150" s="30"/>
      <c r="JO150" s="30"/>
      <c r="JP150" s="30"/>
      <c r="JQ150" s="30"/>
      <c r="JR150" s="30"/>
      <c r="JS150" s="30"/>
      <c r="JT150" s="30"/>
      <c r="JU150" s="30"/>
      <c r="JV150" s="30"/>
      <c r="JW150" s="30"/>
      <c r="JX150" s="30"/>
      <c r="JY150" s="30"/>
      <c r="JZ150" s="30"/>
      <c r="KA150" s="30"/>
      <c r="KB150" s="30"/>
      <c r="KC150" s="30"/>
      <c r="KD150" s="30"/>
      <c r="KE150" s="30"/>
      <c r="KF150" s="30"/>
      <c r="KG150" s="30"/>
      <c r="KH150" s="30"/>
      <c r="KI150" s="30"/>
      <c r="KJ150" s="30"/>
      <c r="KK150" s="30"/>
      <c r="KL150" s="30"/>
      <c r="KM150" s="30"/>
      <c r="KN150" s="30"/>
      <c r="KO150" s="30"/>
      <c r="KP150" s="30"/>
      <c r="KQ150" s="30"/>
      <c r="KR150" s="30"/>
    </row>
    <row r="151" spans="1:304" ht="12.95" customHeight="1" x14ac:dyDescent="0.2">
      <c r="B151" s="73" t="s">
        <v>41</v>
      </c>
      <c r="C151" s="74">
        <v>34720</v>
      </c>
      <c r="D151" s="74">
        <v>3599534697</v>
      </c>
      <c r="E151" s="18"/>
      <c r="F151" s="26"/>
      <c r="G151" s="26"/>
      <c r="H151" s="26"/>
      <c r="I151" s="18"/>
      <c r="J151" s="18"/>
      <c r="K151" s="18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0"/>
      <c r="JD151" s="30"/>
      <c r="JE151" s="30"/>
      <c r="JF151" s="30"/>
      <c r="JG151" s="30"/>
      <c r="JH151" s="30"/>
      <c r="JI151" s="30"/>
      <c r="JJ151" s="30"/>
      <c r="JK151" s="30"/>
      <c r="JL151" s="30"/>
      <c r="JM151" s="30"/>
      <c r="JN151" s="30"/>
      <c r="JO151" s="30"/>
      <c r="JP151" s="30"/>
      <c r="JQ151" s="30"/>
      <c r="JR151" s="30"/>
      <c r="JS151" s="30"/>
      <c r="JT151" s="30"/>
      <c r="JU151" s="30"/>
      <c r="JV151" s="30"/>
      <c r="JW151" s="30"/>
      <c r="JX151" s="30"/>
      <c r="JY151" s="30"/>
      <c r="JZ151" s="30"/>
      <c r="KA151" s="30"/>
      <c r="KB151" s="30"/>
      <c r="KC151" s="30"/>
      <c r="KD151" s="30"/>
      <c r="KE151" s="30"/>
      <c r="KF151" s="30"/>
      <c r="KG151" s="30"/>
      <c r="KH151" s="30"/>
      <c r="KI151" s="30"/>
      <c r="KJ151" s="30"/>
      <c r="KK151" s="30"/>
      <c r="KL151" s="30"/>
      <c r="KM151" s="30"/>
      <c r="KN151" s="30"/>
      <c r="KO151" s="30"/>
      <c r="KP151" s="30"/>
      <c r="KQ151" s="30"/>
      <c r="KR151" s="30"/>
    </row>
    <row r="152" spans="1:304" ht="14.25" customHeight="1" x14ac:dyDescent="0.2">
      <c r="B152" s="73" t="s">
        <v>42</v>
      </c>
      <c r="C152" s="74">
        <v>6091</v>
      </c>
      <c r="D152" s="95">
        <v>2065339085</v>
      </c>
      <c r="E152" s="27"/>
      <c r="G152" s="18"/>
      <c r="H152" s="18"/>
      <c r="I152" s="1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0"/>
      <c r="JD152" s="30"/>
      <c r="JE152" s="30"/>
      <c r="JF152" s="30"/>
      <c r="JG152" s="30"/>
      <c r="JH152" s="30"/>
      <c r="JI152" s="30"/>
      <c r="JJ152" s="30"/>
      <c r="JK152" s="30"/>
      <c r="JL152" s="30"/>
      <c r="JM152" s="30"/>
      <c r="JN152" s="30"/>
      <c r="JO152" s="30"/>
      <c r="JP152" s="30"/>
      <c r="JQ152" s="30"/>
      <c r="JR152" s="30"/>
      <c r="JS152" s="30"/>
      <c r="JT152" s="30"/>
      <c r="JU152" s="30"/>
      <c r="JV152" s="30"/>
      <c r="JW152" s="30"/>
      <c r="JX152" s="30"/>
      <c r="JY152" s="30"/>
      <c r="JZ152" s="30"/>
      <c r="KA152" s="30"/>
      <c r="KB152" s="30"/>
      <c r="KC152" s="30"/>
      <c r="KD152" s="30"/>
      <c r="KE152" s="30"/>
      <c r="KF152" s="30"/>
      <c r="KG152" s="30"/>
      <c r="KH152" s="30"/>
      <c r="KI152" s="30"/>
      <c r="KJ152" s="30"/>
      <c r="KK152" s="30"/>
      <c r="KL152" s="30"/>
      <c r="KM152" s="30"/>
      <c r="KN152" s="30"/>
      <c r="KO152" s="30"/>
      <c r="KP152" s="30"/>
      <c r="KQ152" s="30"/>
      <c r="KR152" s="30"/>
    </row>
    <row r="153" spans="1:304" x14ac:dyDescent="0.2">
      <c r="B153" s="73" t="s">
        <v>43</v>
      </c>
      <c r="C153" s="74">
        <v>514</v>
      </c>
      <c r="D153" s="74">
        <v>286281642</v>
      </c>
      <c r="E153" s="31"/>
      <c r="G153" s="18"/>
      <c r="H153" s="18"/>
      <c r="I153" s="1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0"/>
      <c r="JD153" s="30"/>
      <c r="JE153" s="30"/>
      <c r="JF153" s="30"/>
      <c r="JG153" s="30"/>
      <c r="JH153" s="30"/>
      <c r="JI153" s="30"/>
      <c r="JJ153" s="30"/>
      <c r="JK153" s="30"/>
      <c r="JL153" s="30"/>
      <c r="JM153" s="30"/>
      <c r="JN153" s="30"/>
      <c r="JO153" s="30"/>
      <c r="JP153" s="30"/>
      <c r="JQ153" s="30"/>
      <c r="JR153" s="30"/>
      <c r="JS153" s="30"/>
      <c r="JT153" s="30"/>
      <c r="JU153" s="30"/>
      <c r="JV153" s="30"/>
      <c r="JW153" s="30"/>
      <c r="JX153" s="30"/>
      <c r="JY153" s="30"/>
      <c r="JZ153" s="30"/>
      <c r="KA153" s="30"/>
      <c r="KB153" s="30"/>
      <c r="KC153" s="30"/>
      <c r="KD153" s="30"/>
      <c r="KE153" s="30"/>
      <c r="KF153" s="30"/>
      <c r="KG153" s="30"/>
      <c r="KH153" s="30"/>
      <c r="KI153" s="30"/>
      <c r="KJ153" s="30"/>
      <c r="KK153" s="30"/>
      <c r="KL153" s="30"/>
      <c r="KM153" s="30"/>
      <c r="KN153" s="30"/>
      <c r="KO153" s="30"/>
      <c r="KP153" s="30"/>
      <c r="KQ153" s="30"/>
      <c r="KR153" s="30"/>
    </row>
    <row r="154" spans="1:304" x14ac:dyDescent="0.2">
      <c r="B154" s="73" t="s">
        <v>79</v>
      </c>
      <c r="C154" s="74">
        <v>72</v>
      </c>
      <c r="D154" s="74">
        <v>115868863</v>
      </c>
      <c r="E154" s="31"/>
      <c r="G154" s="18"/>
      <c r="H154" s="18"/>
      <c r="I154" s="1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0"/>
      <c r="JD154" s="30"/>
      <c r="JE154" s="30"/>
      <c r="JF154" s="30"/>
      <c r="JG154" s="30"/>
      <c r="JH154" s="30"/>
      <c r="JI154" s="30"/>
      <c r="JJ154" s="30"/>
      <c r="JK154" s="30"/>
      <c r="JL154" s="30"/>
      <c r="JM154" s="30"/>
      <c r="JN154" s="30"/>
      <c r="JO154" s="30"/>
      <c r="JP154" s="30"/>
      <c r="JQ154" s="30"/>
      <c r="JR154" s="30"/>
      <c r="JS154" s="30"/>
      <c r="JT154" s="30"/>
      <c r="JU154" s="30"/>
      <c r="JV154" s="30"/>
      <c r="JW154" s="30"/>
      <c r="JX154" s="30"/>
      <c r="JY154" s="30"/>
      <c r="JZ154" s="30"/>
      <c r="KA154" s="30"/>
      <c r="KB154" s="30"/>
      <c r="KC154" s="30"/>
      <c r="KD154" s="30"/>
      <c r="KE154" s="30"/>
      <c r="KF154" s="30"/>
      <c r="KG154" s="30"/>
      <c r="KH154" s="30"/>
      <c r="KI154" s="30"/>
      <c r="KJ154" s="30"/>
      <c r="KK154" s="30"/>
      <c r="KL154" s="30"/>
      <c r="KM154" s="30"/>
      <c r="KN154" s="30"/>
      <c r="KO154" s="30"/>
      <c r="KP154" s="30"/>
      <c r="KQ154" s="30"/>
      <c r="KR154" s="30"/>
    </row>
    <row r="155" spans="1:304" x14ac:dyDescent="0.2">
      <c r="B155" s="73" t="s">
        <v>45</v>
      </c>
      <c r="C155" s="74">
        <v>6</v>
      </c>
      <c r="D155" s="74">
        <v>21127659</v>
      </c>
      <c r="E155" s="31"/>
      <c r="G155" s="18"/>
      <c r="H155" s="18"/>
      <c r="I155" s="1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/>
      <c r="JQ155" s="30"/>
      <c r="JR155" s="30"/>
      <c r="JS155" s="30"/>
      <c r="JT155" s="30"/>
      <c r="JU155" s="30"/>
      <c r="JV155" s="30"/>
      <c r="JW155" s="30"/>
      <c r="JX155" s="30"/>
      <c r="JY155" s="30"/>
      <c r="JZ155" s="30"/>
      <c r="KA155" s="30"/>
      <c r="KB155" s="30"/>
      <c r="KC155" s="30"/>
      <c r="KD155" s="30"/>
      <c r="KE155" s="30"/>
      <c r="KF155" s="30"/>
      <c r="KG155" s="30"/>
      <c r="KH155" s="30"/>
      <c r="KI155" s="30"/>
      <c r="KJ155" s="30"/>
      <c r="KK155" s="30"/>
      <c r="KL155" s="30"/>
      <c r="KM155" s="30"/>
      <c r="KN155" s="30"/>
      <c r="KO155" s="30"/>
      <c r="KP155" s="30"/>
      <c r="KQ155" s="30"/>
      <c r="KR155" s="30"/>
    </row>
    <row r="156" spans="1:304" x14ac:dyDescent="0.2">
      <c r="B156" s="73" t="s">
        <v>80</v>
      </c>
      <c r="C156" s="74">
        <v>5</v>
      </c>
      <c r="D156" s="74">
        <v>34460863</v>
      </c>
      <c r="E156" s="31"/>
      <c r="G156" s="18"/>
      <c r="H156" s="18"/>
      <c r="I156" s="1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/>
      <c r="JA156" s="30"/>
      <c r="JB156" s="30"/>
      <c r="JC156" s="30"/>
      <c r="JD156" s="30"/>
      <c r="JE156" s="30"/>
      <c r="JF156" s="30"/>
      <c r="JG156" s="30"/>
      <c r="JH156" s="30"/>
      <c r="JI156" s="30"/>
      <c r="JJ156" s="30"/>
      <c r="JK156" s="30"/>
      <c r="JL156" s="30"/>
      <c r="JM156" s="30"/>
      <c r="JN156" s="30"/>
      <c r="JO156" s="30"/>
      <c r="JP156" s="30"/>
      <c r="JQ156" s="30"/>
      <c r="JR156" s="30"/>
      <c r="JS156" s="30"/>
      <c r="JT156" s="30"/>
      <c r="JU156" s="30"/>
      <c r="JV156" s="30"/>
      <c r="JW156" s="30"/>
      <c r="JX156" s="30"/>
      <c r="JY156" s="30"/>
      <c r="JZ156" s="30"/>
      <c r="KA156" s="30"/>
      <c r="KB156" s="30"/>
      <c r="KC156" s="30"/>
      <c r="KD156" s="30"/>
      <c r="KE156" s="30"/>
      <c r="KF156" s="30"/>
      <c r="KG156" s="30"/>
      <c r="KH156" s="30"/>
      <c r="KI156" s="30"/>
      <c r="KJ156" s="30"/>
      <c r="KK156" s="30"/>
      <c r="KL156" s="30"/>
      <c r="KM156" s="30"/>
      <c r="KN156" s="30"/>
      <c r="KO156" s="30"/>
      <c r="KP156" s="30"/>
      <c r="KQ156" s="30"/>
      <c r="KR156" s="30"/>
    </row>
    <row r="157" spans="1:304" x14ac:dyDescent="0.2">
      <c r="B157" s="73" t="s">
        <v>23</v>
      </c>
      <c r="C157" s="74">
        <f>SUM(C146:C156)</f>
        <v>176121</v>
      </c>
      <c r="D157" s="74">
        <f>SUM(D146:D156)</f>
        <v>8152442353</v>
      </c>
      <c r="E157" s="31"/>
      <c r="G157" s="18"/>
      <c r="H157" s="18"/>
      <c r="I157" s="1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0"/>
      <c r="JD157" s="30"/>
      <c r="JE157" s="30"/>
      <c r="JF157" s="30"/>
      <c r="JG157" s="30"/>
      <c r="JH157" s="30"/>
      <c r="JI157" s="30"/>
      <c r="JJ157" s="30"/>
      <c r="JK157" s="30"/>
      <c r="JL157" s="30"/>
      <c r="JM157" s="30"/>
      <c r="JN157" s="30"/>
      <c r="JO157" s="30"/>
      <c r="JP157" s="30"/>
      <c r="JQ157" s="30"/>
      <c r="JR157" s="30"/>
      <c r="JS157" s="30"/>
      <c r="JT157" s="30"/>
      <c r="JU157" s="30"/>
      <c r="JV157" s="30"/>
      <c r="JW157" s="30"/>
      <c r="JX157" s="30"/>
      <c r="JY157" s="30"/>
      <c r="JZ157" s="30"/>
      <c r="KA157" s="30"/>
      <c r="KB157" s="30"/>
      <c r="KC157" s="30"/>
      <c r="KD157" s="30"/>
      <c r="KE157" s="30"/>
      <c r="KF157" s="30"/>
      <c r="KG157" s="30"/>
      <c r="KH157" s="30"/>
      <c r="KI157" s="30"/>
      <c r="KJ157" s="30"/>
      <c r="KK157" s="30"/>
      <c r="KL157" s="30"/>
      <c r="KM157" s="30"/>
      <c r="KN157" s="30"/>
      <c r="KO157" s="30"/>
      <c r="KP157" s="30"/>
      <c r="KQ157" s="30"/>
      <c r="KR157" s="30"/>
    </row>
    <row r="158" spans="1:304" x14ac:dyDescent="0.2">
      <c r="B158" s="18"/>
      <c r="C158" s="18"/>
      <c r="D158" s="18"/>
      <c r="E158" s="31"/>
      <c r="G158" s="18"/>
      <c r="H158" s="18"/>
      <c r="I158" s="1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0"/>
      <c r="JD158" s="30"/>
      <c r="JE158" s="30"/>
      <c r="JF158" s="30"/>
      <c r="JG158" s="30"/>
      <c r="JH158" s="30"/>
      <c r="JI158" s="30"/>
      <c r="JJ158" s="30"/>
      <c r="JK158" s="30"/>
      <c r="JL158" s="30"/>
      <c r="JM158" s="30"/>
      <c r="JN158" s="30"/>
      <c r="JO158" s="30"/>
      <c r="JP158" s="30"/>
      <c r="JQ158" s="30"/>
      <c r="JR158" s="30"/>
      <c r="JS158" s="30"/>
      <c r="JT158" s="30"/>
      <c r="JU158" s="30"/>
      <c r="JV158" s="30"/>
      <c r="JW158" s="30"/>
      <c r="JX158" s="30"/>
      <c r="JY158" s="30"/>
      <c r="JZ158" s="30"/>
      <c r="KA158" s="30"/>
      <c r="KB158" s="30"/>
      <c r="KC158" s="30"/>
      <c r="KD158" s="30"/>
      <c r="KE158" s="30"/>
      <c r="KF158" s="30"/>
      <c r="KG158" s="30"/>
      <c r="KH158" s="30"/>
      <c r="KI158" s="30"/>
      <c r="KJ158" s="30"/>
      <c r="KK158" s="30"/>
      <c r="KL158" s="30"/>
      <c r="KM158" s="30"/>
      <c r="KN158" s="30"/>
      <c r="KO158" s="30"/>
      <c r="KP158" s="30"/>
      <c r="KQ158" s="30"/>
      <c r="KR158" s="30"/>
    </row>
    <row r="159" spans="1:304" ht="18" customHeight="1" x14ac:dyDescent="0.2">
      <c r="B159" s="100" t="s">
        <v>95</v>
      </c>
      <c r="C159" s="26"/>
      <c r="D159" s="26"/>
      <c r="E159" s="31"/>
      <c r="F159" s="18"/>
      <c r="G159" s="18"/>
      <c r="H159" s="18"/>
      <c r="I159" s="18"/>
      <c r="J159" s="18"/>
      <c r="K159" s="18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0"/>
      <c r="JD159" s="30"/>
      <c r="JE159" s="30"/>
      <c r="JF159" s="30"/>
      <c r="JG159" s="30"/>
      <c r="JH159" s="30"/>
      <c r="JI159" s="30"/>
      <c r="JJ159" s="30"/>
      <c r="JK159" s="30"/>
      <c r="JL159" s="30"/>
      <c r="JM159" s="30"/>
      <c r="JN159" s="30"/>
      <c r="JO159" s="30"/>
      <c r="JP159" s="30"/>
      <c r="JQ159" s="30"/>
      <c r="JR159" s="30"/>
      <c r="JS159" s="30"/>
      <c r="JT159" s="30"/>
      <c r="JU159" s="30"/>
      <c r="JV159" s="30"/>
      <c r="JW159" s="30"/>
      <c r="JX159" s="30"/>
      <c r="JY159" s="30"/>
      <c r="JZ159" s="30"/>
      <c r="KA159" s="30"/>
      <c r="KB159" s="30"/>
      <c r="KC159" s="30"/>
      <c r="KD159" s="30"/>
      <c r="KE159" s="30"/>
      <c r="KF159" s="30"/>
      <c r="KG159" s="30"/>
      <c r="KH159" s="30"/>
      <c r="KI159" s="30"/>
      <c r="KJ159" s="30"/>
      <c r="KK159" s="30"/>
      <c r="KL159" s="30"/>
      <c r="KM159" s="30"/>
      <c r="KN159" s="30"/>
      <c r="KO159" s="30"/>
      <c r="KP159" s="30"/>
      <c r="KQ159" s="30"/>
      <c r="KR159" s="30"/>
    </row>
    <row r="160" spans="1:304" s="29" customFormat="1" ht="30" customHeight="1" x14ac:dyDescent="0.2">
      <c r="A160" s="31"/>
      <c r="B160" s="107" t="s">
        <v>94</v>
      </c>
      <c r="C160" s="107"/>
      <c r="D160" s="107"/>
      <c r="E160" s="31"/>
      <c r="F160" s="27"/>
      <c r="G160" s="27"/>
      <c r="H160" s="28"/>
      <c r="I160" s="28"/>
      <c r="J160" s="28"/>
      <c r="K160" s="28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  <c r="IU160" s="31"/>
      <c r="IV160" s="31"/>
      <c r="IW160" s="31"/>
      <c r="IX160" s="31"/>
      <c r="IY160" s="31"/>
      <c r="IZ160" s="31"/>
      <c r="JA160" s="31"/>
      <c r="JB160" s="31"/>
      <c r="JC160" s="31"/>
      <c r="JD160" s="31"/>
      <c r="JE160" s="31"/>
      <c r="JF160" s="31"/>
      <c r="JG160" s="31"/>
      <c r="JH160" s="31"/>
      <c r="JI160" s="31"/>
      <c r="JJ160" s="31"/>
      <c r="JK160" s="31"/>
      <c r="JL160" s="31"/>
      <c r="JM160" s="31"/>
      <c r="JN160" s="31"/>
      <c r="JO160" s="31"/>
      <c r="JP160" s="31"/>
      <c r="JQ160" s="31"/>
      <c r="JR160" s="31"/>
      <c r="JS160" s="31"/>
      <c r="JT160" s="31"/>
      <c r="JU160" s="31"/>
      <c r="JV160" s="31"/>
      <c r="JW160" s="31"/>
      <c r="JX160" s="31"/>
      <c r="JY160" s="31"/>
      <c r="JZ160" s="31"/>
      <c r="KA160" s="31"/>
      <c r="KB160" s="31"/>
      <c r="KC160" s="31"/>
      <c r="KD160" s="31"/>
      <c r="KE160" s="31"/>
      <c r="KF160" s="31"/>
      <c r="KG160" s="31"/>
      <c r="KH160" s="31"/>
      <c r="KI160" s="31"/>
      <c r="KJ160" s="31"/>
      <c r="KK160" s="31"/>
      <c r="KL160" s="31"/>
      <c r="KM160" s="31"/>
      <c r="KN160" s="31"/>
      <c r="KO160" s="31"/>
      <c r="KP160" s="31"/>
      <c r="KQ160" s="31"/>
      <c r="KR160" s="31"/>
    </row>
    <row r="161" spans="1:304" s="29" customFormat="1" ht="24" x14ac:dyDescent="0.2">
      <c r="A161" s="31"/>
      <c r="B161" s="34"/>
      <c r="C161" s="99" t="s">
        <v>91</v>
      </c>
      <c r="D161" s="46" t="s">
        <v>35</v>
      </c>
      <c r="E161" s="31"/>
      <c r="F161" s="28"/>
      <c r="G161" s="28"/>
      <c r="H161" s="28"/>
      <c r="I161" s="28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  <c r="IW161" s="31"/>
      <c r="IX161" s="31"/>
      <c r="IY161" s="31"/>
      <c r="IZ161" s="31"/>
      <c r="JA161" s="31"/>
      <c r="JB161" s="31"/>
      <c r="JC161" s="31"/>
      <c r="JD161" s="31"/>
      <c r="JE161" s="31"/>
      <c r="JF161" s="31"/>
      <c r="JG161" s="31"/>
      <c r="JH161" s="31"/>
      <c r="JI161" s="31"/>
      <c r="JJ161" s="31"/>
      <c r="JK161" s="31"/>
      <c r="JL161" s="31"/>
      <c r="JM161" s="31"/>
      <c r="JN161" s="31"/>
      <c r="JO161" s="31"/>
      <c r="JP161" s="31"/>
      <c r="JQ161" s="31"/>
      <c r="JR161" s="31"/>
      <c r="JS161" s="31"/>
      <c r="JT161" s="31"/>
      <c r="JU161" s="31"/>
      <c r="JV161" s="31"/>
      <c r="JW161" s="31"/>
      <c r="JX161" s="31"/>
      <c r="JY161" s="31"/>
      <c r="JZ161" s="31"/>
      <c r="KA161" s="31"/>
      <c r="KB161" s="31"/>
      <c r="KC161" s="31"/>
      <c r="KD161" s="31"/>
      <c r="KE161" s="31"/>
      <c r="KF161" s="31"/>
      <c r="KG161" s="31"/>
      <c r="KH161" s="31"/>
      <c r="KI161" s="31"/>
      <c r="KJ161" s="31"/>
      <c r="KK161" s="31"/>
      <c r="KL161" s="31"/>
      <c r="KM161" s="31"/>
      <c r="KN161" s="31"/>
      <c r="KO161" s="31"/>
      <c r="KP161" s="31"/>
      <c r="KQ161" s="31"/>
      <c r="KR161" s="31"/>
    </row>
    <row r="162" spans="1:304" s="29" customFormat="1" x14ac:dyDescent="0.2">
      <c r="A162" s="31"/>
      <c r="B162" s="36" t="s">
        <v>81</v>
      </c>
      <c r="C162" s="96">
        <v>115602</v>
      </c>
      <c r="D162" s="97">
        <v>221794</v>
      </c>
      <c r="E162" s="31"/>
      <c r="F162" s="28"/>
      <c r="G162" s="28"/>
      <c r="H162" s="28"/>
      <c r="I162" s="28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  <c r="IW162" s="31"/>
      <c r="IX162" s="31"/>
      <c r="IY162" s="31"/>
      <c r="IZ162" s="31"/>
      <c r="JA162" s="31"/>
      <c r="JB162" s="31"/>
      <c r="JC162" s="31"/>
      <c r="JD162" s="31"/>
      <c r="JE162" s="31"/>
      <c r="JF162" s="31"/>
      <c r="JG162" s="31"/>
      <c r="JH162" s="31"/>
      <c r="JI162" s="31"/>
      <c r="JJ162" s="31"/>
      <c r="JK162" s="31"/>
      <c r="JL162" s="31"/>
      <c r="JM162" s="31"/>
      <c r="JN162" s="31"/>
      <c r="JO162" s="31"/>
      <c r="JP162" s="31"/>
      <c r="JQ162" s="31"/>
      <c r="JR162" s="31"/>
      <c r="JS162" s="31"/>
      <c r="JT162" s="31"/>
      <c r="JU162" s="31"/>
      <c r="JV162" s="31"/>
      <c r="JW162" s="31"/>
      <c r="JX162" s="31"/>
      <c r="JY162" s="31"/>
      <c r="JZ162" s="31"/>
      <c r="KA162" s="31"/>
      <c r="KB162" s="31"/>
      <c r="KC162" s="31"/>
      <c r="KD162" s="31"/>
      <c r="KE162" s="31"/>
      <c r="KF162" s="31"/>
      <c r="KG162" s="31"/>
      <c r="KH162" s="31"/>
      <c r="KI162" s="31"/>
      <c r="KJ162" s="31"/>
      <c r="KK162" s="31"/>
      <c r="KL162" s="31"/>
      <c r="KM162" s="31"/>
      <c r="KN162" s="31"/>
      <c r="KO162" s="31"/>
      <c r="KP162" s="31"/>
      <c r="KQ162" s="31"/>
      <c r="KR162" s="31"/>
    </row>
    <row r="163" spans="1:304" s="29" customFormat="1" x14ac:dyDescent="0.2">
      <c r="A163" s="31"/>
      <c r="B163" s="18"/>
      <c r="C163" s="18"/>
      <c r="D163" s="18"/>
      <c r="E163" s="31"/>
      <c r="F163" s="28"/>
      <c r="G163" s="28"/>
      <c r="H163" s="28"/>
      <c r="I163" s="28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  <c r="IU163" s="31"/>
      <c r="IV163" s="31"/>
      <c r="IW163" s="31"/>
      <c r="IX163" s="31"/>
      <c r="IY163" s="31"/>
      <c r="IZ163" s="31"/>
      <c r="JA163" s="31"/>
      <c r="JB163" s="31"/>
      <c r="JC163" s="31"/>
      <c r="JD163" s="31"/>
      <c r="JE163" s="31"/>
      <c r="JF163" s="31"/>
      <c r="JG163" s="31"/>
      <c r="JH163" s="31"/>
      <c r="JI163" s="31"/>
      <c r="JJ163" s="31"/>
      <c r="JK163" s="31"/>
      <c r="JL163" s="31"/>
      <c r="JM163" s="31"/>
      <c r="JN163" s="31"/>
      <c r="JO163" s="31"/>
      <c r="JP163" s="31"/>
      <c r="JQ163" s="31"/>
      <c r="JR163" s="31"/>
      <c r="JS163" s="31"/>
      <c r="JT163" s="31"/>
      <c r="JU163" s="31"/>
      <c r="JV163" s="31"/>
      <c r="JW163" s="31"/>
      <c r="JX163" s="31"/>
      <c r="JY163" s="31"/>
      <c r="JZ163" s="31"/>
      <c r="KA163" s="31"/>
      <c r="KB163" s="31"/>
      <c r="KC163" s="31"/>
      <c r="KD163" s="31"/>
      <c r="KE163" s="31"/>
      <c r="KF163" s="31"/>
      <c r="KG163" s="31"/>
      <c r="KH163" s="31"/>
      <c r="KI163" s="31"/>
      <c r="KJ163" s="31"/>
      <c r="KK163" s="31"/>
      <c r="KL163" s="31"/>
      <c r="KM163" s="31"/>
      <c r="KN163" s="31"/>
      <c r="KO163" s="31"/>
      <c r="KP163" s="31"/>
      <c r="KQ163" s="31"/>
      <c r="KR163" s="31"/>
    </row>
    <row r="164" spans="1:304" s="29" customFormat="1" ht="26.25" customHeight="1" x14ac:dyDescent="0.2">
      <c r="A164" s="31"/>
      <c r="B164" s="105" t="s">
        <v>82</v>
      </c>
      <c r="C164" s="105"/>
      <c r="D164" s="105"/>
      <c r="E164" s="31"/>
      <c r="F164" s="28"/>
      <c r="G164" s="28"/>
      <c r="H164" s="28"/>
      <c r="I164" s="28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  <c r="JL164" s="31"/>
      <c r="JM164" s="31"/>
      <c r="JN164" s="31"/>
      <c r="JO164" s="31"/>
      <c r="JP164" s="31"/>
      <c r="JQ164" s="31"/>
      <c r="JR164" s="31"/>
      <c r="JS164" s="31"/>
      <c r="JT164" s="31"/>
      <c r="JU164" s="31"/>
      <c r="JV164" s="31"/>
      <c r="JW164" s="31"/>
      <c r="JX164" s="31"/>
      <c r="JY164" s="31"/>
      <c r="JZ164" s="31"/>
      <c r="KA164" s="31"/>
      <c r="KB164" s="31"/>
      <c r="KC164" s="31"/>
      <c r="KD164" s="31"/>
      <c r="KE164" s="31"/>
      <c r="KF164" s="31"/>
      <c r="KG164" s="31"/>
      <c r="KH164" s="31"/>
      <c r="KI164" s="31"/>
      <c r="KJ164" s="31"/>
      <c r="KK164" s="31"/>
      <c r="KL164" s="31"/>
      <c r="KM164" s="31"/>
      <c r="KN164" s="31"/>
      <c r="KO164" s="31"/>
      <c r="KP164" s="31"/>
      <c r="KQ164" s="31"/>
      <c r="KR164" s="31"/>
    </row>
    <row r="165" spans="1:304" s="29" customFormat="1" ht="24" x14ac:dyDescent="0.2">
      <c r="A165" s="31"/>
      <c r="B165" s="34"/>
      <c r="C165" s="62" t="s">
        <v>91</v>
      </c>
      <c r="D165" s="43" t="s">
        <v>35</v>
      </c>
      <c r="E165" s="18"/>
      <c r="F165" s="28"/>
      <c r="G165" s="28"/>
      <c r="H165" s="28"/>
      <c r="I165" s="28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  <c r="JL165" s="31"/>
      <c r="JM165" s="31"/>
      <c r="JN165" s="31"/>
      <c r="JO165" s="31"/>
      <c r="JP165" s="31"/>
      <c r="JQ165" s="31"/>
      <c r="JR165" s="31"/>
      <c r="JS165" s="31"/>
      <c r="JT165" s="31"/>
      <c r="JU165" s="31"/>
      <c r="JV165" s="31"/>
      <c r="JW165" s="31"/>
      <c r="JX165" s="31"/>
      <c r="JY165" s="31"/>
      <c r="JZ165" s="31"/>
      <c r="KA165" s="31"/>
      <c r="KB165" s="31"/>
      <c r="KC165" s="31"/>
      <c r="KD165" s="31"/>
      <c r="KE165" s="31"/>
      <c r="KF165" s="31"/>
      <c r="KG165" s="31"/>
      <c r="KH165" s="31"/>
      <c r="KI165" s="31"/>
      <c r="KJ165" s="31"/>
      <c r="KK165" s="31"/>
      <c r="KL165" s="31"/>
      <c r="KM165" s="31"/>
      <c r="KN165" s="31"/>
      <c r="KO165" s="31"/>
      <c r="KP165" s="31"/>
      <c r="KQ165" s="31"/>
      <c r="KR165" s="31"/>
    </row>
    <row r="166" spans="1:304" s="29" customFormat="1" x14ac:dyDescent="0.2">
      <c r="A166" s="31"/>
      <c r="B166" s="22" t="s">
        <v>58</v>
      </c>
      <c r="C166" s="98">
        <v>3521</v>
      </c>
      <c r="D166" s="20">
        <v>9342</v>
      </c>
      <c r="E166" s="26"/>
      <c r="F166" s="28"/>
      <c r="G166" s="28"/>
      <c r="H166" s="28"/>
      <c r="I166" s="28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  <c r="IU166" s="31"/>
      <c r="IV166" s="31"/>
      <c r="IW166" s="31"/>
      <c r="IX166" s="31"/>
      <c r="IY166" s="31"/>
      <c r="IZ166" s="31"/>
      <c r="JA166" s="31"/>
      <c r="JB166" s="31"/>
      <c r="JC166" s="31"/>
      <c r="JD166" s="31"/>
      <c r="JE166" s="31"/>
      <c r="JF166" s="31"/>
      <c r="JG166" s="31"/>
      <c r="JH166" s="31"/>
      <c r="JI166" s="31"/>
      <c r="JJ166" s="31"/>
      <c r="JK166" s="31"/>
      <c r="JL166" s="31"/>
      <c r="JM166" s="31"/>
      <c r="JN166" s="31"/>
      <c r="JO166" s="31"/>
      <c r="JP166" s="31"/>
      <c r="JQ166" s="31"/>
      <c r="JR166" s="31"/>
      <c r="JS166" s="31"/>
      <c r="JT166" s="31"/>
      <c r="JU166" s="31"/>
      <c r="JV166" s="31"/>
      <c r="JW166" s="31"/>
      <c r="JX166" s="31"/>
      <c r="JY166" s="31"/>
      <c r="JZ166" s="31"/>
      <c r="KA166" s="31"/>
      <c r="KB166" s="31"/>
      <c r="KC166" s="31"/>
      <c r="KD166" s="31"/>
      <c r="KE166" s="31"/>
      <c r="KF166" s="31"/>
      <c r="KG166" s="31"/>
      <c r="KH166" s="31"/>
      <c r="KI166" s="31"/>
      <c r="KJ166" s="31"/>
      <c r="KK166" s="31"/>
      <c r="KL166" s="31"/>
      <c r="KM166" s="31"/>
      <c r="KN166" s="31"/>
      <c r="KO166" s="31"/>
      <c r="KP166" s="31"/>
      <c r="KQ166" s="31"/>
      <c r="KR166" s="31"/>
    </row>
    <row r="167" spans="1:304" s="29" customFormat="1" x14ac:dyDescent="0.2">
      <c r="A167" s="31"/>
      <c r="B167" s="22" t="s">
        <v>59</v>
      </c>
      <c r="C167" s="98">
        <v>9947</v>
      </c>
      <c r="D167" s="22">
        <v>15882</v>
      </c>
      <c r="E167" s="26"/>
      <c r="F167" s="28"/>
      <c r="G167" s="28"/>
      <c r="H167" s="28"/>
      <c r="I167" s="28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  <c r="IU167" s="31"/>
      <c r="IV167" s="31"/>
      <c r="IW167" s="31"/>
      <c r="IX167" s="31"/>
      <c r="IY167" s="31"/>
      <c r="IZ167" s="31"/>
      <c r="JA167" s="31"/>
      <c r="JB167" s="31"/>
      <c r="JC167" s="31"/>
      <c r="JD167" s="31"/>
      <c r="JE167" s="31"/>
      <c r="JF167" s="31"/>
      <c r="JG167" s="31"/>
      <c r="JH167" s="31"/>
      <c r="JI167" s="31"/>
      <c r="JJ167" s="31"/>
      <c r="JK167" s="31"/>
      <c r="JL167" s="31"/>
      <c r="JM167" s="31"/>
      <c r="JN167" s="31"/>
      <c r="JO167" s="31"/>
      <c r="JP167" s="31"/>
      <c r="JQ167" s="31"/>
      <c r="JR167" s="31"/>
      <c r="JS167" s="31"/>
      <c r="JT167" s="31"/>
      <c r="JU167" s="31"/>
      <c r="JV167" s="31"/>
      <c r="JW167" s="31"/>
      <c r="JX167" s="31"/>
      <c r="JY167" s="31"/>
      <c r="JZ167" s="31"/>
      <c r="KA167" s="31"/>
      <c r="KB167" s="31"/>
      <c r="KC167" s="31"/>
      <c r="KD167" s="31"/>
      <c r="KE167" s="31"/>
      <c r="KF167" s="31"/>
      <c r="KG167" s="31"/>
      <c r="KH167" s="31"/>
      <c r="KI167" s="31"/>
      <c r="KJ167" s="31"/>
      <c r="KK167" s="31"/>
      <c r="KL167" s="31"/>
      <c r="KM167" s="31"/>
      <c r="KN167" s="31"/>
      <c r="KO167" s="31"/>
      <c r="KP167" s="31"/>
      <c r="KQ167" s="31"/>
      <c r="KR167" s="31"/>
    </row>
    <row r="168" spans="1:304" s="29" customFormat="1" x14ac:dyDescent="0.2">
      <c r="A168" s="31"/>
      <c r="B168" s="22" t="s">
        <v>60</v>
      </c>
      <c r="C168" s="98">
        <v>11446</v>
      </c>
      <c r="D168" s="20">
        <v>16483</v>
      </c>
      <c r="E168" s="26"/>
      <c r="F168" s="28"/>
      <c r="G168" s="28"/>
      <c r="H168" s="28"/>
      <c r="I168" s="28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  <c r="IU168" s="31"/>
      <c r="IV168" s="31"/>
      <c r="IW168" s="31"/>
      <c r="IX168" s="31"/>
      <c r="IY168" s="31"/>
      <c r="IZ168" s="31"/>
      <c r="JA168" s="31"/>
      <c r="JB168" s="31"/>
      <c r="JC168" s="31"/>
      <c r="JD168" s="31"/>
      <c r="JE168" s="31"/>
      <c r="JF168" s="31"/>
      <c r="JG168" s="31"/>
      <c r="JH168" s="31"/>
      <c r="JI168" s="31"/>
      <c r="JJ168" s="31"/>
      <c r="JK168" s="31"/>
      <c r="JL168" s="31"/>
      <c r="JM168" s="31"/>
      <c r="JN168" s="31"/>
      <c r="JO168" s="31"/>
      <c r="JP168" s="31"/>
      <c r="JQ168" s="31"/>
      <c r="JR168" s="31"/>
      <c r="JS168" s="31"/>
      <c r="JT168" s="31"/>
      <c r="JU168" s="31"/>
      <c r="JV168" s="31"/>
      <c r="JW168" s="31"/>
      <c r="JX168" s="31"/>
      <c r="JY168" s="31"/>
      <c r="JZ168" s="31"/>
      <c r="KA168" s="31"/>
      <c r="KB168" s="31"/>
      <c r="KC168" s="31"/>
      <c r="KD168" s="31"/>
      <c r="KE168" s="31"/>
      <c r="KF168" s="31"/>
      <c r="KG168" s="31"/>
      <c r="KH168" s="31"/>
      <c r="KI168" s="31"/>
      <c r="KJ168" s="31"/>
      <c r="KK168" s="31"/>
      <c r="KL168" s="31"/>
      <c r="KM168" s="31"/>
      <c r="KN168" s="31"/>
      <c r="KO168" s="31"/>
      <c r="KP168" s="31"/>
      <c r="KQ168" s="31"/>
      <c r="KR168" s="31"/>
    </row>
    <row r="169" spans="1:304" s="29" customFormat="1" x14ac:dyDescent="0.2">
      <c r="A169" s="31"/>
      <c r="B169" s="22" t="s">
        <v>61</v>
      </c>
      <c r="C169" s="98">
        <v>9865</v>
      </c>
      <c r="D169" s="22">
        <v>12477</v>
      </c>
      <c r="E169" s="30"/>
      <c r="F169" s="28"/>
      <c r="G169" s="28"/>
      <c r="H169" s="28"/>
      <c r="I169" s="28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  <c r="IU169" s="31"/>
      <c r="IV169" s="31"/>
      <c r="IW169" s="31"/>
      <c r="IX169" s="31"/>
      <c r="IY169" s="31"/>
      <c r="IZ169" s="31"/>
      <c r="JA169" s="31"/>
      <c r="JB169" s="31"/>
      <c r="JC169" s="31"/>
      <c r="JD169" s="31"/>
      <c r="JE169" s="31"/>
      <c r="JF169" s="31"/>
      <c r="JG169" s="31"/>
      <c r="JH169" s="31"/>
      <c r="JI169" s="31"/>
      <c r="JJ169" s="31"/>
      <c r="JK169" s="31"/>
      <c r="JL169" s="31"/>
      <c r="JM169" s="31"/>
      <c r="JN169" s="31"/>
      <c r="JO169" s="31"/>
      <c r="JP169" s="31"/>
      <c r="JQ169" s="31"/>
      <c r="JR169" s="31"/>
      <c r="JS169" s="31"/>
      <c r="JT169" s="31"/>
      <c r="JU169" s="31"/>
      <c r="JV169" s="31"/>
      <c r="JW169" s="31"/>
      <c r="JX169" s="31"/>
      <c r="JY169" s="31"/>
      <c r="JZ169" s="31"/>
      <c r="KA169" s="31"/>
      <c r="KB169" s="31"/>
      <c r="KC169" s="31"/>
      <c r="KD169" s="31"/>
      <c r="KE169" s="31"/>
      <c r="KF169" s="31"/>
      <c r="KG169" s="31"/>
      <c r="KH169" s="31"/>
      <c r="KI169" s="31"/>
      <c r="KJ169" s="31"/>
      <c r="KK169" s="31"/>
      <c r="KL169" s="31"/>
      <c r="KM169" s="31"/>
      <c r="KN169" s="31"/>
      <c r="KO169" s="31"/>
      <c r="KP169" s="31"/>
      <c r="KQ169" s="31"/>
      <c r="KR169" s="31"/>
    </row>
    <row r="170" spans="1:304" s="29" customFormat="1" x14ac:dyDescent="0.2">
      <c r="A170" s="31"/>
      <c r="B170" s="22" t="s">
        <v>62</v>
      </c>
      <c r="C170" s="98">
        <v>7339</v>
      </c>
      <c r="D170" s="20">
        <v>11198</v>
      </c>
      <c r="E170" s="30"/>
      <c r="F170" s="28"/>
      <c r="G170" s="28"/>
      <c r="H170" s="28"/>
      <c r="I170" s="28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  <c r="IU170" s="31"/>
      <c r="IV170" s="31"/>
      <c r="IW170" s="31"/>
      <c r="IX170" s="31"/>
      <c r="IY170" s="31"/>
      <c r="IZ170" s="31"/>
      <c r="JA170" s="31"/>
      <c r="JB170" s="31"/>
      <c r="JC170" s="31"/>
      <c r="JD170" s="31"/>
      <c r="JE170" s="31"/>
      <c r="JF170" s="31"/>
      <c r="JG170" s="31"/>
      <c r="JH170" s="31"/>
      <c r="JI170" s="31"/>
      <c r="JJ170" s="31"/>
      <c r="JK170" s="31"/>
      <c r="JL170" s="31"/>
      <c r="JM170" s="31"/>
      <c r="JN170" s="31"/>
      <c r="JO170" s="31"/>
      <c r="JP170" s="31"/>
      <c r="JQ170" s="31"/>
      <c r="JR170" s="31"/>
      <c r="JS170" s="31"/>
      <c r="JT170" s="31"/>
      <c r="JU170" s="31"/>
      <c r="JV170" s="31"/>
      <c r="JW170" s="31"/>
      <c r="JX170" s="31"/>
      <c r="JY170" s="31"/>
      <c r="JZ170" s="31"/>
      <c r="KA170" s="31"/>
      <c r="KB170" s="31"/>
      <c r="KC170" s="31"/>
      <c r="KD170" s="31"/>
      <c r="KE170" s="31"/>
      <c r="KF170" s="31"/>
      <c r="KG170" s="31"/>
      <c r="KH170" s="31"/>
      <c r="KI170" s="31"/>
      <c r="KJ170" s="31"/>
      <c r="KK170" s="31"/>
      <c r="KL170" s="31"/>
      <c r="KM170" s="31"/>
      <c r="KN170" s="31"/>
      <c r="KO170" s="31"/>
      <c r="KP170" s="31"/>
      <c r="KQ170" s="31"/>
      <c r="KR170" s="31"/>
    </row>
    <row r="171" spans="1:304" s="29" customFormat="1" x14ac:dyDescent="0.2">
      <c r="A171" s="31"/>
      <c r="B171" s="22" t="s">
        <v>23</v>
      </c>
      <c r="C171" s="98">
        <f>SUM(C166:C170)</f>
        <v>42118</v>
      </c>
      <c r="D171" s="22">
        <f>SUM(D166:D170)</f>
        <v>65382</v>
      </c>
      <c r="E171" s="18"/>
      <c r="F171" s="28"/>
      <c r="G171" s="28"/>
      <c r="H171" s="28"/>
      <c r="I171" s="28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  <c r="IX171" s="31"/>
      <c r="IY171" s="31"/>
      <c r="IZ171" s="31"/>
      <c r="JA171" s="31"/>
      <c r="JB171" s="31"/>
      <c r="JC171" s="31"/>
      <c r="JD171" s="31"/>
      <c r="JE171" s="31"/>
      <c r="JF171" s="31"/>
      <c r="JG171" s="31"/>
      <c r="JH171" s="31"/>
      <c r="JI171" s="31"/>
      <c r="JJ171" s="31"/>
      <c r="JK171" s="31"/>
      <c r="JL171" s="31"/>
      <c r="JM171" s="31"/>
      <c r="JN171" s="31"/>
      <c r="JO171" s="31"/>
      <c r="JP171" s="31"/>
      <c r="JQ171" s="31"/>
      <c r="JR171" s="31"/>
      <c r="JS171" s="31"/>
      <c r="JT171" s="31"/>
      <c r="JU171" s="31"/>
      <c r="JV171" s="31"/>
      <c r="JW171" s="31"/>
      <c r="JX171" s="31"/>
      <c r="JY171" s="31"/>
      <c r="JZ171" s="31"/>
      <c r="KA171" s="31"/>
      <c r="KB171" s="31"/>
      <c r="KC171" s="31"/>
      <c r="KD171" s="31"/>
      <c r="KE171" s="31"/>
      <c r="KF171" s="31"/>
      <c r="KG171" s="31"/>
      <c r="KH171" s="31"/>
      <c r="KI171" s="31"/>
      <c r="KJ171" s="31"/>
      <c r="KK171" s="31"/>
      <c r="KL171" s="31"/>
      <c r="KM171" s="31"/>
      <c r="KN171" s="31"/>
      <c r="KO171" s="31"/>
      <c r="KP171" s="31"/>
      <c r="KQ171" s="31"/>
      <c r="KR171" s="31"/>
    </row>
    <row r="172" spans="1:304" s="29" customFormat="1" x14ac:dyDescent="0.2">
      <c r="A172" s="31"/>
      <c r="B172" s="51"/>
      <c r="C172" s="101"/>
      <c r="D172" s="51"/>
      <c r="E172" s="18"/>
      <c r="F172" s="28"/>
      <c r="G172" s="28"/>
      <c r="H172" s="28"/>
      <c r="I172" s="28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  <c r="IU172" s="31"/>
      <c r="IV172" s="31"/>
      <c r="IW172" s="31"/>
      <c r="IX172" s="31"/>
      <c r="IY172" s="31"/>
      <c r="IZ172" s="31"/>
      <c r="JA172" s="31"/>
      <c r="JB172" s="31"/>
      <c r="JC172" s="31"/>
      <c r="JD172" s="31"/>
      <c r="JE172" s="31"/>
      <c r="JF172" s="31"/>
      <c r="JG172" s="31"/>
      <c r="JH172" s="31"/>
      <c r="JI172" s="31"/>
      <c r="JJ172" s="31"/>
      <c r="JK172" s="31"/>
      <c r="JL172" s="31"/>
      <c r="JM172" s="31"/>
      <c r="JN172" s="31"/>
      <c r="JO172" s="31"/>
      <c r="JP172" s="31"/>
      <c r="JQ172" s="31"/>
      <c r="JR172" s="31"/>
      <c r="JS172" s="31"/>
      <c r="JT172" s="31"/>
      <c r="JU172" s="31"/>
      <c r="JV172" s="31"/>
      <c r="JW172" s="31"/>
      <c r="JX172" s="31"/>
      <c r="JY172" s="31"/>
      <c r="JZ172" s="31"/>
      <c r="KA172" s="31"/>
      <c r="KB172" s="31"/>
      <c r="KC172" s="31"/>
      <c r="KD172" s="31"/>
      <c r="KE172" s="31"/>
      <c r="KF172" s="31"/>
      <c r="KG172" s="31"/>
      <c r="KH172" s="31"/>
      <c r="KI172" s="31"/>
      <c r="KJ172" s="31"/>
      <c r="KK172" s="31"/>
      <c r="KL172" s="31"/>
      <c r="KM172" s="31"/>
      <c r="KN172" s="31"/>
      <c r="KO172" s="31"/>
      <c r="KP172" s="31"/>
      <c r="KQ172" s="31"/>
      <c r="KR172" s="31"/>
    </row>
    <row r="173" spans="1:304" s="29" customFormat="1" ht="17.25" customHeight="1" x14ac:dyDescent="0.2">
      <c r="A173" s="31"/>
      <c r="B173" s="102" t="s">
        <v>101</v>
      </c>
      <c r="C173" s="18"/>
      <c r="D173" s="18"/>
      <c r="E173" s="26"/>
      <c r="F173" s="28"/>
      <c r="G173" s="28"/>
      <c r="H173" s="28"/>
      <c r="I173" s="28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  <c r="IU173" s="31"/>
      <c r="IV173" s="31"/>
      <c r="IW173" s="31"/>
      <c r="IX173" s="31"/>
      <c r="IY173" s="31"/>
      <c r="IZ173" s="31"/>
      <c r="JA173" s="31"/>
      <c r="JB173" s="31"/>
      <c r="JC173" s="31"/>
      <c r="JD173" s="31"/>
      <c r="JE173" s="31"/>
      <c r="JF173" s="31"/>
      <c r="JG173" s="31"/>
      <c r="JH173" s="31"/>
      <c r="JI173" s="31"/>
      <c r="JJ173" s="31"/>
      <c r="JK173" s="31"/>
      <c r="JL173" s="31"/>
      <c r="JM173" s="31"/>
      <c r="JN173" s="31"/>
      <c r="JO173" s="31"/>
      <c r="JP173" s="31"/>
      <c r="JQ173" s="31"/>
      <c r="JR173" s="31"/>
      <c r="JS173" s="31"/>
      <c r="JT173" s="31"/>
      <c r="JU173" s="31"/>
      <c r="JV173" s="31"/>
      <c r="JW173" s="31"/>
      <c r="JX173" s="31"/>
      <c r="JY173" s="31"/>
      <c r="JZ173" s="31"/>
      <c r="KA173" s="31"/>
      <c r="KB173" s="31"/>
      <c r="KC173" s="31"/>
      <c r="KD173" s="31"/>
      <c r="KE173" s="31"/>
      <c r="KF173" s="31"/>
      <c r="KG173" s="31"/>
      <c r="KH173" s="31"/>
      <c r="KI173" s="31"/>
      <c r="KJ173" s="31"/>
      <c r="KK173" s="31"/>
      <c r="KL173" s="31"/>
      <c r="KM173" s="31"/>
      <c r="KN173" s="31"/>
      <c r="KO173" s="31"/>
      <c r="KP173" s="31"/>
      <c r="KQ173" s="31"/>
      <c r="KR173" s="31"/>
    </row>
    <row r="174" spans="1:304" s="29" customFormat="1" ht="31.5" customHeight="1" x14ac:dyDescent="0.2">
      <c r="A174" s="31"/>
      <c r="B174" s="103" t="s">
        <v>100</v>
      </c>
      <c r="C174" s="103"/>
      <c r="D174" s="103"/>
      <c r="E174" s="26"/>
      <c r="F174" s="28"/>
      <c r="G174" s="28"/>
      <c r="H174" s="28"/>
      <c r="I174" s="28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  <c r="IU174" s="31"/>
      <c r="IV174" s="31"/>
      <c r="IW174" s="31"/>
      <c r="IX174" s="31"/>
      <c r="IY174" s="31"/>
      <c r="IZ174" s="31"/>
      <c r="JA174" s="31"/>
      <c r="JB174" s="31"/>
      <c r="JC174" s="31"/>
      <c r="JD174" s="31"/>
      <c r="JE174" s="31"/>
      <c r="JF174" s="31"/>
      <c r="JG174" s="31"/>
      <c r="JH174" s="31"/>
      <c r="JI174" s="31"/>
      <c r="JJ174" s="31"/>
      <c r="JK174" s="31"/>
      <c r="JL174" s="31"/>
      <c r="JM174" s="31"/>
      <c r="JN174" s="31"/>
      <c r="JO174" s="31"/>
      <c r="JP174" s="31"/>
      <c r="JQ174" s="31"/>
      <c r="JR174" s="31"/>
      <c r="JS174" s="31"/>
      <c r="JT174" s="31"/>
      <c r="JU174" s="31"/>
      <c r="JV174" s="31"/>
      <c r="JW174" s="31"/>
      <c r="JX174" s="31"/>
      <c r="JY174" s="31"/>
      <c r="JZ174" s="31"/>
      <c r="KA174" s="31"/>
      <c r="KB174" s="31"/>
      <c r="KC174" s="31"/>
      <c r="KD174" s="31"/>
      <c r="KE174" s="31"/>
      <c r="KF174" s="31"/>
      <c r="KG174" s="31"/>
      <c r="KH174" s="31"/>
      <c r="KI174" s="31"/>
      <c r="KJ174" s="31"/>
      <c r="KK174" s="31"/>
      <c r="KL174" s="31"/>
      <c r="KM174" s="31"/>
      <c r="KN174" s="31"/>
      <c r="KO174" s="31"/>
      <c r="KP174" s="31"/>
      <c r="KQ174" s="31"/>
      <c r="KR174" s="31"/>
    </row>
    <row r="175" spans="1:304" ht="52.5" customHeight="1" x14ac:dyDescent="0.2">
      <c r="B175" s="34"/>
      <c r="C175" s="60" t="s">
        <v>92</v>
      </c>
      <c r="D175" s="61" t="s">
        <v>93</v>
      </c>
      <c r="E175" s="18"/>
      <c r="F175" s="26"/>
      <c r="G175" s="26"/>
      <c r="H175" s="18"/>
      <c r="I175" s="18"/>
      <c r="J175" s="18"/>
      <c r="K175" s="18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  <c r="HY175" s="30"/>
      <c r="HZ175" s="30"/>
      <c r="IA175" s="30"/>
      <c r="IB175" s="30"/>
      <c r="IC175" s="30"/>
      <c r="ID175" s="30"/>
      <c r="IE175" s="30"/>
      <c r="IF175" s="30"/>
      <c r="IG175" s="30"/>
      <c r="IH175" s="30"/>
      <c r="II175" s="30"/>
      <c r="IJ175" s="30"/>
      <c r="IK175" s="30"/>
      <c r="IL175" s="30"/>
      <c r="IM175" s="30"/>
      <c r="IN175" s="30"/>
      <c r="IO175" s="30"/>
      <c r="IP175" s="30"/>
      <c r="IQ175" s="30"/>
      <c r="IR175" s="30"/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0"/>
      <c r="JD175" s="30"/>
      <c r="JE175" s="30"/>
      <c r="JF175" s="30"/>
      <c r="JG175" s="30"/>
      <c r="JH175" s="30"/>
      <c r="JI175" s="30"/>
      <c r="JJ175" s="30"/>
      <c r="JK175" s="30"/>
      <c r="JL175" s="30"/>
      <c r="JM175" s="30"/>
      <c r="JN175" s="30"/>
      <c r="JO175" s="30"/>
      <c r="JP175" s="30"/>
      <c r="JQ175" s="30"/>
      <c r="JR175" s="30"/>
      <c r="JS175" s="30"/>
      <c r="JT175" s="30"/>
      <c r="JU175" s="30"/>
      <c r="JV175" s="30"/>
      <c r="JW175" s="30"/>
      <c r="JX175" s="30"/>
      <c r="JY175" s="30"/>
      <c r="JZ175" s="30"/>
      <c r="KA175" s="30"/>
      <c r="KB175" s="30"/>
      <c r="KC175" s="30"/>
      <c r="KD175" s="30"/>
      <c r="KE175" s="30"/>
      <c r="KF175" s="30"/>
      <c r="KG175" s="30"/>
      <c r="KH175" s="30"/>
      <c r="KI175" s="30"/>
      <c r="KJ175" s="30"/>
      <c r="KK175" s="30"/>
      <c r="KL175" s="30"/>
      <c r="KM175" s="30"/>
      <c r="KN175" s="30"/>
      <c r="KO175" s="30"/>
      <c r="KP175" s="30"/>
      <c r="KQ175" s="30"/>
      <c r="KR175" s="30"/>
    </row>
    <row r="176" spans="1:304" s="63" customFormat="1" ht="26.45" customHeight="1" x14ac:dyDescent="0.2">
      <c r="A176" s="93"/>
      <c r="B176" s="36" t="s">
        <v>83</v>
      </c>
      <c r="C176" s="54">
        <v>362398</v>
      </c>
      <c r="D176" s="37">
        <v>19063230746</v>
      </c>
      <c r="E176" s="18"/>
      <c r="F176" s="26"/>
      <c r="G176" s="26"/>
      <c r="H176" s="64"/>
      <c r="I176" s="64"/>
      <c r="J176" s="64"/>
      <c r="K176" s="64"/>
    </row>
    <row r="177" spans="2:304" s="63" customFormat="1" ht="15.95" customHeight="1" x14ac:dyDescent="0.2">
      <c r="B177" s="24" t="s">
        <v>34</v>
      </c>
      <c r="C177" s="23">
        <v>1419</v>
      </c>
      <c r="D177" s="20">
        <v>129447821</v>
      </c>
      <c r="E177" s="18"/>
      <c r="F177" s="26"/>
      <c r="G177" s="26"/>
      <c r="H177" s="64"/>
      <c r="I177" s="64"/>
      <c r="J177" s="64"/>
      <c r="K177" s="64"/>
    </row>
    <row r="178" spans="2:304" ht="24.6" customHeight="1" x14ac:dyDescent="0.2">
      <c r="B178" s="24" t="s">
        <v>23</v>
      </c>
      <c r="C178" s="23">
        <f>SUM(C176:C177)</f>
        <v>363817</v>
      </c>
      <c r="D178" s="20">
        <f>SUM(D176:D177)</f>
        <v>19192678567</v>
      </c>
      <c r="E178" s="18"/>
      <c r="F178" s="18"/>
      <c r="G178" s="18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  <c r="HY178" s="30"/>
      <c r="HZ178" s="30"/>
      <c r="IA178" s="30"/>
      <c r="IB178" s="30"/>
      <c r="IC178" s="30"/>
      <c r="ID178" s="30"/>
      <c r="IE178" s="30"/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  <c r="IU178" s="30"/>
      <c r="IV178" s="30"/>
      <c r="IW178" s="30"/>
      <c r="IX178" s="30"/>
      <c r="IY178" s="30"/>
      <c r="IZ178" s="30"/>
      <c r="JA178" s="30"/>
      <c r="JB178" s="30"/>
      <c r="JC178" s="30"/>
      <c r="JD178" s="30"/>
      <c r="JE178" s="30"/>
      <c r="JF178" s="30"/>
      <c r="JG178" s="30"/>
      <c r="JH178" s="30"/>
      <c r="JI178" s="30"/>
      <c r="JJ178" s="30"/>
      <c r="JK178" s="30"/>
      <c r="JL178" s="30"/>
      <c r="JM178" s="30"/>
      <c r="JN178" s="30"/>
      <c r="JO178" s="30"/>
      <c r="JP178" s="30"/>
      <c r="JQ178" s="30"/>
      <c r="JR178" s="30"/>
      <c r="JS178" s="30"/>
      <c r="JT178" s="30"/>
      <c r="JU178" s="30"/>
      <c r="JV178" s="30"/>
      <c r="JW178" s="30"/>
      <c r="JX178" s="30"/>
      <c r="JY178" s="30"/>
      <c r="JZ178" s="30"/>
      <c r="KA178" s="30"/>
      <c r="KB178" s="30"/>
      <c r="KC178" s="30"/>
      <c r="KD178" s="30"/>
      <c r="KE178" s="30"/>
      <c r="KF178" s="30"/>
      <c r="KG178" s="30"/>
      <c r="KH178" s="30"/>
      <c r="KI178" s="30"/>
      <c r="KJ178" s="30"/>
      <c r="KK178" s="30"/>
      <c r="KL178" s="30"/>
      <c r="KM178" s="30"/>
      <c r="KN178" s="30"/>
      <c r="KO178" s="30"/>
      <c r="KP178" s="30"/>
      <c r="KQ178" s="30"/>
      <c r="KR178" s="30"/>
    </row>
    <row r="179" spans="2:304" x14ac:dyDescent="0.2">
      <c r="B179" s="30"/>
      <c r="C179" s="30"/>
      <c r="D179" s="30"/>
      <c r="E179" s="18"/>
      <c r="F179" s="18"/>
      <c r="G179" s="18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/>
      <c r="JA179" s="30"/>
      <c r="JB179" s="30"/>
      <c r="JC179" s="30"/>
      <c r="JD179" s="30"/>
      <c r="JE179" s="30"/>
      <c r="JF179" s="30"/>
      <c r="JG179" s="30"/>
      <c r="JH179" s="30"/>
      <c r="JI179" s="30"/>
      <c r="JJ179" s="30"/>
      <c r="JK179" s="30"/>
      <c r="JL179" s="30"/>
      <c r="JM179" s="30"/>
      <c r="JN179" s="30"/>
      <c r="JO179" s="30"/>
      <c r="JP179" s="30"/>
      <c r="JQ179" s="30"/>
      <c r="JR179" s="30"/>
      <c r="JS179" s="30"/>
      <c r="JT179" s="30"/>
      <c r="JU179" s="30"/>
      <c r="JV179" s="30"/>
      <c r="JW179" s="30"/>
      <c r="JX179" s="30"/>
      <c r="JY179" s="30"/>
      <c r="JZ179" s="30"/>
      <c r="KA179" s="30"/>
      <c r="KB179" s="30"/>
      <c r="KC179" s="30"/>
      <c r="KD179" s="30"/>
      <c r="KE179" s="30"/>
      <c r="KF179" s="30"/>
      <c r="KG179" s="30"/>
      <c r="KH179" s="30"/>
      <c r="KI179" s="30"/>
      <c r="KJ179" s="30"/>
      <c r="KK179" s="30"/>
      <c r="KL179" s="30"/>
      <c r="KM179" s="30"/>
      <c r="KN179" s="30"/>
      <c r="KO179" s="30"/>
      <c r="KP179" s="30"/>
      <c r="KQ179" s="30"/>
      <c r="KR179" s="30"/>
    </row>
    <row r="180" spans="2:304" x14ac:dyDescent="0.2">
      <c r="B180" s="30"/>
      <c r="C180" s="30"/>
      <c r="D180" s="30"/>
      <c r="E180" s="18"/>
      <c r="F180" s="18"/>
      <c r="G180" s="18"/>
      <c r="H180" s="18"/>
      <c r="I180" s="18"/>
      <c r="J180" s="18"/>
      <c r="K180" s="18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/>
      <c r="JB180" s="30"/>
      <c r="JC180" s="30"/>
      <c r="JD180" s="30"/>
      <c r="JE180" s="30"/>
      <c r="JF180" s="30"/>
      <c r="JG180" s="30"/>
      <c r="JH180" s="30"/>
      <c r="JI180" s="30"/>
      <c r="JJ180" s="30"/>
      <c r="JK180" s="30"/>
      <c r="JL180" s="30"/>
      <c r="JM180" s="30"/>
      <c r="JN180" s="30"/>
      <c r="JO180" s="30"/>
      <c r="JP180" s="30"/>
      <c r="JQ180" s="30"/>
      <c r="JR180" s="30"/>
      <c r="JS180" s="30"/>
      <c r="JT180" s="30"/>
      <c r="JU180" s="30"/>
      <c r="JV180" s="30"/>
      <c r="JW180" s="30"/>
      <c r="JX180" s="30"/>
      <c r="JY180" s="30"/>
      <c r="JZ180" s="30"/>
      <c r="KA180" s="30"/>
      <c r="KB180" s="30"/>
      <c r="KC180" s="30"/>
      <c r="KD180" s="30"/>
      <c r="KE180" s="30"/>
      <c r="KF180" s="30"/>
      <c r="KG180" s="30"/>
      <c r="KH180" s="30"/>
      <c r="KI180" s="30"/>
      <c r="KJ180" s="30"/>
      <c r="KK180" s="30"/>
      <c r="KL180" s="30"/>
      <c r="KM180" s="30"/>
      <c r="KN180" s="30"/>
      <c r="KO180" s="30"/>
      <c r="KP180" s="30"/>
      <c r="KQ180" s="30"/>
      <c r="KR180" s="30"/>
    </row>
    <row r="181" spans="2:304" ht="24.95" customHeight="1" x14ac:dyDescent="0.2">
      <c r="B181" s="30"/>
      <c r="C181" s="30"/>
      <c r="D181" s="30"/>
      <c r="E181" s="18"/>
      <c r="F181" s="26"/>
      <c r="G181" s="26"/>
      <c r="H181" s="18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0"/>
      <c r="JD181" s="30"/>
      <c r="JE181" s="30"/>
      <c r="JF181" s="30"/>
      <c r="JG181" s="30"/>
      <c r="JH181" s="30"/>
      <c r="JI181" s="30"/>
      <c r="JJ181" s="30"/>
      <c r="JK181" s="30"/>
      <c r="JL181" s="30"/>
      <c r="JM181" s="30"/>
      <c r="JN181" s="30"/>
      <c r="JO181" s="30"/>
      <c r="JP181" s="30"/>
      <c r="JQ181" s="30"/>
      <c r="JR181" s="30"/>
      <c r="JS181" s="30"/>
      <c r="JT181" s="30"/>
      <c r="JU181" s="30"/>
      <c r="JV181" s="30"/>
      <c r="JW181" s="30"/>
      <c r="JX181" s="30"/>
      <c r="JY181" s="30"/>
      <c r="JZ181" s="30"/>
      <c r="KA181" s="30"/>
      <c r="KB181" s="30"/>
      <c r="KC181" s="30"/>
      <c r="KD181" s="30"/>
      <c r="KE181" s="30"/>
      <c r="KF181" s="30"/>
      <c r="KG181" s="30"/>
      <c r="KH181" s="30"/>
      <c r="KI181" s="30"/>
      <c r="KJ181" s="30"/>
      <c r="KK181" s="30"/>
      <c r="KL181" s="30"/>
      <c r="KM181" s="30"/>
      <c r="KN181" s="30"/>
      <c r="KO181" s="30"/>
      <c r="KP181" s="30"/>
      <c r="KQ181" s="30"/>
      <c r="KR181" s="30"/>
    </row>
    <row r="182" spans="2:304" ht="24.6" customHeight="1" x14ac:dyDescent="0.2">
      <c r="B182" s="30"/>
      <c r="C182" s="30"/>
      <c r="D182" s="30"/>
      <c r="E182" s="18"/>
      <c r="F182" s="18"/>
      <c r="G182" s="18"/>
      <c r="H182" s="18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  <c r="HY182" s="30"/>
      <c r="HZ182" s="30"/>
      <c r="IA182" s="30"/>
      <c r="IB182" s="30"/>
      <c r="IC182" s="30"/>
      <c r="ID182" s="30"/>
      <c r="IE182" s="30"/>
      <c r="IF182" s="30"/>
      <c r="IG182" s="30"/>
      <c r="IH182" s="30"/>
      <c r="II182" s="30"/>
      <c r="IJ182" s="30"/>
      <c r="IK182" s="30"/>
      <c r="IL182" s="30"/>
      <c r="IM182" s="30"/>
      <c r="IN182" s="30"/>
      <c r="IO182" s="30"/>
      <c r="IP182" s="30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0"/>
      <c r="JD182" s="30"/>
      <c r="JE182" s="30"/>
      <c r="JF182" s="30"/>
      <c r="JG182" s="30"/>
      <c r="JH182" s="30"/>
      <c r="JI182" s="30"/>
      <c r="JJ182" s="30"/>
      <c r="JK182" s="30"/>
      <c r="JL182" s="30"/>
      <c r="JM182" s="30"/>
      <c r="JN182" s="30"/>
      <c r="JO182" s="30"/>
      <c r="JP182" s="30"/>
      <c r="JQ182" s="30"/>
      <c r="JR182" s="30"/>
      <c r="JS182" s="30"/>
      <c r="JT182" s="30"/>
      <c r="JU182" s="30"/>
      <c r="JV182" s="30"/>
      <c r="JW182" s="30"/>
      <c r="JX182" s="30"/>
      <c r="JY182" s="30"/>
      <c r="JZ182" s="30"/>
      <c r="KA182" s="30"/>
      <c r="KB182" s="30"/>
      <c r="KC182" s="30"/>
      <c r="KD182" s="30"/>
      <c r="KE182" s="30"/>
      <c r="KF182" s="30"/>
      <c r="KG182" s="30"/>
      <c r="KH182" s="30"/>
      <c r="KI182" s="30"/>
      <c r="KJ182" s="30"/>
      <c r="KK182" s="30"/>
      <c r="KL182" s="30"/>
      <c r="KM182" s="30"/>
      <c r="KN182" s="30"/>
      <c r="KO182" s="30"/>
      <c r="KP182" s="30"/>
      <c r="KQ182" s="30"/>
      <c r="KR182" s="30"/>
    </row>
    <row r="183" spans="2:304" x14ac:dyDescent="0.2">
      <c r="B183" s="30"/>
      <c r="C183" s="30"/>
      <c r="D183" s="30"/>
      <c r="E183" s="18"/>
      <c r="F183" s="18"/>
      <c r="G183" s="18"/>
      <c r="H183" s="18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0"/>
      <c r="JD183" s="30"/>
      <c r="JE183" s="30"/>
      <c r="JF183" s="30"/>
      <c r="JG183" s="30"/>
      <c r="JH183" s="30"/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/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/>
      <c r="KJ183" s="30"/>
      <c r="KK183" s="30"/>
      <c r="KL183" s="30"/>
      <c r="KM183" s="30"/>
      <c r="KN183" s="30"/>
      <c r="KO183" s="30"/>
      <c r="KP183" s="30"/>
      <c r="KQ183" s="30"/>
      <c r="KR183" s="30"/>
    </row>
    <row r="184" spans="2:304" x14ac:dyDescent="0.2">
      <c r="B184" s="30"/>
      <c r="C184" s="30"/>
      <c r="D184" s="30"/>
      <c r="E184" s="26"/>
      <c r="F184" s="18"/>
      <c r="G184" s="18"/>
      <c r="H184" s="18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/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0"/>
      <c r="JD184" s="30"/>
      <c r="JE184" s="30"/>
      <c r="JF184" s="30"/>
      <c r="JG184" s="30"/>
      <c r="JH184" s="30"/>
      <c r="JI184" s="30"/>
      <c r="JJ184" s="30"/>
      <c r="JK184" s="30"/>
      <c r="JL184" s="30"/>
      <c r="JM184" s="30"/>
      <c r="JN184" s="30"/>
      <c r="JO184" s="30"/>
      <c r="JP184" s="30"/>
      <c r="JQ184" s="30"/>
      <c r="JR184" s="30"/>
      <c r="JS184" s="30"/>
      <c r="JT184" s="30"/>
      <c r="JU184" s="30"/>
      <c r="JV184" s="30"/>
      <c r="JW184" s="30"/>
      <c r="JX184" s="30"/>
      <c r="JY184" s="30"/>
      <c r="JZ184" s="30"/>
      <c r="KA184" s="30"/>
      <c r="KB184" s="30"/>
      <c r="KC184" s="30"/>
      <c r="KD184" s="30"/>
      <c r="KE184" s="30"/>
      <c r="KF184" s="30"/>
      <c r="KG184" s="30"/>
      <c r="KH184" s="30"/>
      <c r="KI184" s="30"/>
      <c r="KJ184" s="30"/>
      <c r="KK184" s="30"/>
      <c r="KL184" s="30"/>
      <c r="KM184" s="30"/>
      <c r="KN184" s="30"/>
      <c r="KO184" s="30"/>
      <c r="KP184" s="30"/>
      <c r="KQ184" s="30"/>
      <c r="KR184" s="30"/>
    </row>
    <row r="185" spans="2:304" x14ac:dyDescent="0.2">
      <c r="B185" s="30"/>
      <c r="C185" s="30"/>
      <c r="D185" s="30"/>
      <c r="F185" s="18"/>
      <c r="G185" s="18"/>
      <c r="H185" s="18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  <c r="HY185" s="30"/>
      <c r="HZ185" s="30"/>
      <c r="IA185" s="30"/>
      <c r="IB185" s="30"/>
      <c r="IC185" s="30"/>
      <c r="ID185" s="30"/>
      <c r="IE185" s="30"/>
      <c r="IF185" s="30"/>
      <c r="IG185" s="30"/>
      <c r="IH185" s="30"/>
      <c r="II185" s="30"/>
      <c r="IJ185" s="30"/>
      <c r="IK185" s="30"/>
      <c r="IL185" s="30"/>
      <c r="IM185" s="30"/>
      <c r="IN185" s="30"/>
      <c r="IO185" s="30"/>
      <c r="IP185" s="30"/>
      <c r="IQ185" s="30"/>
      <c r="IR185" s="30"/>
      <c r="IS185" s="30"/>
      <c r="IT185" s="30"/>
      <c r="IU185" s="30"/>
      <c r="IV185" s="30"/>
      <c r="IW185" s="30"/>
      <c r="IX185" s="30"/>
      <c r="IY185" s="30"/>
      <c r="IZ185" s="30"/>
      <c r="JA185" s="30"/>
      <c r="JB185" s="30"/>
      <c r="JC185" s="30"/>
      <c r="JD185" s="30"/>
      <c r="JE185" s="30"/>
      <c r="JF185" s="30"/>
      <c r="JG185" s="30"/>
      <c r="JH185" s="30"/>
      <c r="JI185" s="30"/>
      <c r="JJ185" s="30"/>
      <c r="JK185" s="30"/>
      <c r="JL185" s="30"/>
      <c r="JM185" s="30"/>
      <c r="JN185" s="30"/>
      <c r="JO185" s="30"/>
      <c r="JP185" s="30"/>
      <c r="JQ185" s="30"/>
      <c r="JR185" s="30"/>
      <c r="JS185" s="30"/>
      <c r="JT185" s="30"/>
      <c r="JU185" s="30"/>
      <c r="JV185" s="30"/>
      <c r="JW185" s="30"/>
      <c r="JX185" s="30"/>
      <c r="JY185" s="30"/>
      <c r="JZ185" s="30"/>
      <c r="KA185" s="30"/>
      <c r="KB185" s="30"/>
      <c r="KC185" s="30"/>
      <c r="KD185" s="30"/>
      <c r="KE185" s="30"/>
      <c r="KF185" s="30"/>
      <c r="KG185" s="30"/>
      <c r="KH185" s="30"/>
      <c r="KI185" s="30"/>
      <c r="KJ185" s="30"/>
      <c r="KK185" s="30"/>
      <c r="KL185" s="30"/>
      <c r="KM185" s="30"/>
      <c r="KN185" s="30"/>
      <c r="KO185" s="30"/>
      <c r="KP185" s="30"/>
      <c r="KQ185" s="30"/>
      <c r="KR185" s="30"/>
    </row>
    <row r="186" spans="2:304" x14ac:dyDescent="0.2">
      <c r="B186" s="30"/>
      <c r="C186" s="30"/>
      <c r="D186" s="30"/>
      <c r="F186" s="18"/>
      <c r="G186" s="18"/>
      <c r="H186" s="18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  <c r="HY186" s="30"/>
      <c r="HZ186" s="30"/>
      <c r="IA186" s="30"/>
      <c r="IB186" s="30"/>
      <c r="IC186" s="30"/>
      <c r="ID186" s="30"/>
      <c r="IE186" s="30"/>
      <c r="IF186" s="30"/>
      <c r="IG186" s="30"/>
      <c r="IH186" s="30"/>
      <c r="II186" s="30"/>
      <c r="IJ186" s="30"/>
      <c r="IK186" s="30"/>
      <c r="IL186" s="30"/>
      <c r="IM186" s="30"/>
      <c r="IN186" s="30"/>
      <c r="IO186" s="30"/>
      <c r="IP186" s="30"/>
      <c r="IQ186" s="30"/>
      <c r="IR186" s="30"/>
      <c r="IS186" s="30"/>
      <c r="IT186" s="30"/>
      <c r="IU186" s="30"/>
      <c r="IV186" s="30"/>
      <c r="IW186" s="30"/>
      <c r="IX186" s="30"/>
      <c r="IY186" s="30"/>
      <c r="IZ186" s="30"/>
      <c r="JA186" s="30"/>
      <c r="JB186" s="30"/>
      <c r="JC186" s="30"/>
      <c r="JD186" s="30"/>
      <c r="JE186" s="30"/>
      <c r="JF186" s="30"/>
      <c r="JG186" s="30"/>
      <c r="JH186" s="30"/>
      <c r="JI186" s="30"/>
      <c r="JJ186" s="30"/>
      <c r="JK186" s="30"/>
      <c r="JL186" s="30"/>
      <c r="JM186" s="30"/>
      <c r="JN186" s="30"/>
      <c r="JO186" s="30"/>
      <c r="JP186" s="30"/>
      <c r="JQ186" s="30"/>
      <c r="JR186" s="30"/>
      <c r="JS186" s="30"/>
      <c r="JT186" s="30"/>
      <c r="JU186" s="30"/>
      <c r="JV186" s="30"/>
      <c r="JW186" s="30"/>
      <c r="JX186" s="30"/>
      <c r="JY186" s="30"/>
      <c r="JZ186" s="30"/>
      <c r="KA186" s="30"/>
      <c r="KB186" s="30"/>
      <c r="KC186" s="30"/>
      <c r="KD186" s="30"/>
      <c r="KE186" s="30"/>
      <c r="KF186" s="30"/>
      <c r="KG186" s="30"/>
      <c r="KH186" s="30"/>
      <c r="KI186" s="30"/>
      <c r="KJ186" s="30"/>
      <c r="KK186" s="30"/>
      <c r="KL186" s="30"/>
      <c r="KM186" s="30"/>
      <c r="KN186" s="30"/>
      <c r="KO186" s="30"/>
      <c r="KP186" s="30"/>
      <c r="KQ186" s="30"/>
      <c r="KR186" s="30"/>
    </row>
    <row r="187" spans="2:304" x14ac:dyDescent="0.2">
      <c r="B187" s="30"/>
      <c r="C187" s="30"/>
      <c r="D187" s="30"/>
      <c r="F187" s="18"/>
      <c r="G187" s="18"/>
      <c r="H187" s="18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  <c r="IU187" s="30"/>
      <c r="IV187" s="30"/>
      <c r="IW187" s="30"/>
      <c r="IX187" s="30"/>
      <c r="IY187" s="30"/>
      <c r="IZ187" s="30"/>
      <c r="JA187" s="30"/>
      <c r="JB187" s="30"/>
      <c r="JC187" s="30"/>
      <c r="JD187" s="30"/>
      <c r="JE187" s="30"/>
      <c r="JF187" s="30"/>
      <c r="JG187" s="30"/>
      <c r="JH187" s="30"/>
      <c r="JI187" s="30"/>
      <c r="JJ187" s="30"/>
      <c r="JK187" s="30"/>
      <c r="JL187" s="30"/>
      <c r="JM187" s="30"/>
      <c r="JN187" s="30"/>
      <c r="JO187" s="30"/>
      <c r="JP187" s="30"/>
      <c r="JQ187" s="30"/>
      <c r="JR187" s="30"/>
      <c r="JS187" s="30"/>
      <c r="JT187" s="30"/>
      <c r="JU187" s="30"/>
      <c r="JV187" s="30"/>
      <c r="JW187" s="30"/>
      <c r="JX187" s="30"/>
      <c r="JY187" s="30"/>
      <c r="JZ187" s="30"/>
      <c r="KA187" s="30"/>
      <c r="KB187" s="30"/>
      <c r="KC187" s="30"/>
      <c r="KD187" s="30"/>
      <c r="KE187" s="30"/>
      <c r="KF187" s="30"/>
      <c r="KG187" s="30"/>
      <c r="KH187" s="30"/>
      <c r="KI187" s="30"/>
      <c r="KJ187" s="30"/>
      <c r="KK187" s="30"/>
      <c r="KL187" s="30"/>
      <c r="KM187" s="30"/>
      <c r="KN187" s="30"/>
      <c r="KO187" s="30"/>
      <c r="KP187" s="30"/>
      <c r="KQ187" s="30"/>
      <c r="KR187" s="30"/>
    </row>
    <row r="188" spans="2:304" x14ac:dyDescent="0.2">
      <c r="B188" s="30"/>
      <c r="C188" s="30"/>
      <c r="D188" s="30"/>
      <c r="F188" s="18"/>
      <c r="G188" s="18"/>
      <c r="H188" s="18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  <c r="IU188" s="30"/>
      <c r="IV188" s="30"/>
      <c r="IW188" s="30"/>
      <c r="IX188" s="30"/>
      <c r="IY188" s="30"/>
      <c r="IZ188" s="30"/>
      <c r="JA188" s="30"/>
      <c r="JB188" s="30"/>
      <c r="JC188" s="30"/>
      <c r="JD188" s="30"/>
      <c r="JE188" s="30"/>
      <c r="JF188" s="30"/>
      <c r="JG188" s="30"/>
      <c r="JH188" s="30"/>
      <c r="JI188" s="30"/>
      <c r="JJ188" s="30"/>
      <c r="JK188" s="30"/>
      <c r="JL188" s="30"/>
      <c r="JM188" s="30"/>
      <c r="JN188" s="30"/>
      <c r="JO188" s="30"/>
      <c r="JP188" s="30"/>
      <c r="JQ188" s="30"/>
      <c r="JR188" s="30"/>
      <c r="JS188" s="30"/>
      <c r="JT188" s="30"/>
      <c r="JU188" s="30"/>
      <c r="JV188" s="30"/>
      <c r="JW188" s="30"/>
      <c r="JX188" s="30"/>
      <c r="JY188" s="30"/>
      <c r="JZ188" s="30"/>
      <c r="KA188" s="30"/>
      <c r="KB188" s="30"/>
      <c r="KC188" s="30"/>
      <c r="KD188" s="30"/>
      <c r="KE188" s="30"/>
      <c r="KF188" s="30"/>
      <c r="KG188" s="30"/>
      <c r="KH188" s="30"/>
      <c r="KI188" s="30"/>
      <c r="KJ188" s="30"/>
      <c r="KK188" s="30"/>
      <c r="KL188" s="30"/>
      <c r="KM188" s="30"/>
      <c r="KN188" s="30"/>
      <c r="KO188" s="30"/>
      <c r="KP188" s="30"/>
      <c r="KQ188" s="30"/>
      <c r="KR188" s="30"/>
    </row>
    <row r="189" spans="2:304" x14ac:dyDescent="0.2">
      <c r="B189" s="30"/>
      <c r="C189" s="30"/>
      <c r="D189" s="30"/>
      <c r="F189" s="18"/>
      <c r="G189" s="18"/>
      <c r="H189" s="18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  <c r="IU189" s="30"/>
      <c r="IV189" s="30"/>
      <c r="IW189" s="30"/>
      <c r="IX189" s="30"/>
      <c r="IY189" s="30"/>
      <c r="IZ189" s="30"/>
      <c r="JA189" s="30"/>
      <c r="JB189" s="30"/>
      <c r="JC189" s="30"/>
      <c r="JD189" s="30"/>
      <c r="JE189" s="30"/>
      <c r="JF189" s="30"/>
      <c r="JG189" s="30"/>
      <c r="JH189" s="30"/>
      <c r="JI189" s="30"/>
      <c r="JJ189" s="30"/>
      <c r="JK189" s="30"/>
      <c r="JL189" s="30"/>
      <c r="JM189" s="30"/>
      <c r="JN189" s="30"/>
      <c r="JO189" s="30"/>
      <c r="JP189" s="30"/>
      <c r="JQ189" s="30"/>
      <c r="JR189" s="30"/>
      <c r="JS189" s="30"/>
      <c r="JT189" s="30"/>
      <c r="JU189" s="30"/>
      <c r="JV189" s="30"/>
      <c r="JW189" s="30"/>
      <c r="JX189" s="30"/>
      <c r="JY189" s="30"/>
      <c r="JZ189" s="30"/>
      <c r="KA189" s="30"/>
      <c r="KB189" s="30"/>
      <c r="KC189" s="30"/>
      <c r="KD189" s="30"/>
      <c r="KE189" s="30"/>
      <c r="KF189" s="30"/>
      <c r="KG189" s="30"/>
      <c r="KH189" s="30"/>
      <c r="KI189" s="30"/>
      <c r="KJ189" s="30"/>
      <c r="KK189" s="30"/>
      <c r="KL189" s="30"/>
      <c r="KM189" s="30"/>
      <c r="KN189" s="30"/>
      <c r="KO189" s="30"/>
      <c r="KP189" s="30"/>
      <c r="KQ189" s="30"/>
      <c r="KR189" s="30"/>
    </row>
    <row r="190" spans="2:304" x14ac:dyDescent="0.2">
      <c r="B190" s="30"/>
      <c r="C190" s="30"/>
      <c r="D190" s="30"/>
      <c r="F190" s="18"/>
      <c r="G190" s="18"/>
      <c r="H190" s="18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0"/>
      <c r="JD190" s="30"/>
      <c r="JE190" s="30"/>
      <c r="JF190" s="30"/>
      <c r="JG190" s="30"/>
      <c r="JH190" s="30"/>
      <c r="JI190" s="30"/>
      <c r="JJ190" s="30"/>
      <c r="JK190" s="30"/>
      <c r="JL190" s="30"/>
      <c r="JM190" s="30"/>
      <c r="JN190" s="30"/>
      <c r="JO190" s="30"/>
      <c r="JP190" s="30"/>
      <c r="JQ190" s="30"/>
      <c r="JR190" s="30"/>
      <c r="JS190" s="30"/>
      <c r="JT190" s="30"/>
      <c r="JU190" s="30"/>
      <c r="JV190" s="30"/>
      <c r="JW190" s="30"/>
      <c r="JX190" s="30"/>
      <c r="JY190" s="30"/>
      <c r="JZ190" s="30"/>
      <c r="KA190" s="30"/>
      <c r="KB190" s="30"/>
      <c r="KC190" s="30"/>
      <c r="KD190" s="30"/>
      <c r="KE190" s="30"/>
      <c r="KF190" s="30"/>
      <c r="KG190" s="30"/>
      <c r="KH190" s="30"/>
      <c r="KI190" s="30"/>
      <c r="KJ190" s="30"/>
      <c r="KK190" s="30"/>
      <c r="KL190" s="30"/>
      <c r="KM190" s="30"/>
      <c r="KN190" s="30"/>
      <c r="KO190" s="30"/>
      <c r="KP190" s="30"/>
      <c r="KQ190" s="30"/>
      <c r="KR190" s="30"/>
    </row>
    <row r="191" spans="2:304" x14ac:dyDescent="0.2">
      <c r="B191" s="30"/>
      <c r="C191" s="30"/>
      <c r="D191" s="30"/>
      <c r="F191" s="18"/>
      <c r="G191" s="18"/>
      <c r="H191" s="18"/>
      <c r="I191" s="18"/>
      <c r="J191" s="18"/>
      <c r="K191" s="18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  <c r="IU191" s="30"/>
      <c r="IV191" s="30"/>
      <c r="IW191" s="30"/>
      <c r="IX191" s="30"/>
      <c r="IY191" s="30"/>
      <c r="IZ191" s="30"/>
      <c r="JA191" s="30"/>
      <c r="JB191" s="30"/>
      <c r="JC191" s="30"/>
      <c r="JD191" s="30"/>
      <c r="JE191" s="30"/>
      <c r="JF191" s="30"/>
      <c r="JG191" s="30"/>
      <c r="JH191" s="30"/>
      <c r="JI191" s="30"/>
      <c r="JJ191" s="30"/>
      <c r="JK191" s="30"/>
      <c r="JL191" s="30"/>
      <c r="JM191" s="30"/>
      <c r="JN191" s="30"/>
      <c r="JO191" s="30"/>
      <c r="JP191" s="30"/>
      <c r="JQ191" s="30"/>
      <c r="JR191" s="30"/>
      <c r="JS191" s="30"/>
      <c r="JT191" s="30"/>
      <c r="JU191" s="30"/>
      <c r="JV191" s="30"/>
      <c r="JW191" s="30"/>
      <c r="JX191" s="30"/>
      <c r="JY191" s="30"/>
      <c r="JZ191" s="30"/>
      <c r="KA191" s="30"/>
      <c r="KB191" s="30"/>
      <c r="KC191" s="30"/>
      <c r="KD191" s="30"/>
      <c r="KE191" s="30"/>
      <c r="KF191" s="30"/>
      <c r="KG191" s="30"/>
      <c r="KH191" s="30"/>
      <c r="KI191" s="30"/>
      <c r="KJ191" s="30"/>
      <c r="KK191" s="30"/>
      <c r="KL191" s="30"/>
      <c r="KM191" s="30"/>
      <c r="KN191" s="30"/>
      <c r="KO191" s="30"/>
      <c r="KP191" s="30"/>
      <c r="KQ191" s="30"/>
      <c r="KR191" s="30"/>
    </row>
    <row r="192" spans="2:304" ht="24.95" customHeight="1" x14ac:dyDescent="0.2">
      <c r="B192" s="30"/>
      <c r="C192" s="30"/>
      <c r="D192" s="30"/>
      <c r="F192" s="26"/>
      <c r="G192" s="26"/>
      <c r="H192" s="18"/>
      <c r="I192" s="18"/>
      <c r="J192" s="18"/>
      <c r="K192" s="18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0"/>
      <c r="JD192" s="30"/>
      <c r="JE192" s="30"/>
      <c r="JF192" s="30"/>
      <c r="JG192" s="30"/>
      <c r="JH192" s="30"/>
      <c r="JI192" s="30"/>
      <c r="JJ192" s="30"/>
      <c r="JK192" s="30"/>
      <c r="JL192" s="30"/>
      <c r="JM192" s="30"/>
      <c r="JN192" s="30"/>
      <c r="JO192" s="30"/>
      <c r="JP192" s="30"/>
      <c r="JQ192" s="30"/>
      <c r="JR192" s="30"/>
      <c r="JS192" s="30"/>
      <c r="JT192" s="30"/>
      <c r="JU192" s="30"/>
      <c r="JV192" s="30"/>
      <c r="JW192" s="30"/>
      <c r="JX192" s="30"/>
      <c r="JY192" s="30"/>
      <c r="JZ192" s="30"/>
      <c r="KA192" s="30"/>
      <c r="KB192" s="30"/>
      <c r="KC192" s="30"/>
      <c r="KD192" s="30"/>
      <c r="KE192" s="30"/>
      <c r="KF192" s="30"/>
      <c r="KG192" s="30"/>
      <c r="KH192" s="30"/>
      <c r="KI192" s="30"/>
      <c r="KJ192" s="30"/>
      <c r="KK192" s="30"/>
      <c r="KL192" s="30"/>
      <c r="KM192" s="30"/>
      <c r="KN192" s="30"/>
      <c r="KO192" s="30"/>
      <c r="KP192" s="30"/>
      <c r="KQ192" s="30"/>
      <c r="KR192" s="30"/>
    </row>
    <row r="193" spans="1:304" x14ac:dyDescent="0.2">
      <c r="A193" s="55"/>
      <c r="B193" s="30"/>
      <c r="C193" s="30"/>
      <c r="D193" s="30"/>
      <c r="F193" s="18"/>
      <c r="G193" s="18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  <c r="IH193" s="30"/>
      <c r="II193" s="30"/>
      <c r="IJ193" s="30"/>
      <c r="IK193" s="30"/>
      <c r="IL193" s="30"/>
      <c r="IM193" s="30"/>
      <c r="IN193" s="30"/>
      <c r="IO193" s="30"/>
      <c r="IP193" s="30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0"/>
      <c r="JD193" s="30"/>
      <c r="JE193" s="30"/>
      <c r="JF193" s="30"/>
      <c r="JG193" s="30"/>
      <c r="JH193" s="30"/>
      <c r="JI193" s="30"/>
      <c r="JJ193" s="30"/>
      <c r="JK193" s="30"/>
      <c r="JL193" s="30"/>
      <c r="JM193" s="30"/>
      <c r="JN193" s="30"/>
      <c r="JO193" s="30"/>
      <c r="JP193" s="30"/>
      <c r="JQ193" s="30"/>
      <c r="JR193" s="30"/>
      <c r="JS193" s="30"/>
      <c r="JT193" s="30"/>
      <c r="JU193" s="30"/>
      <c r="JV193" s="30"/>
      <c r="JW193" s="30"/>
      <c r="JX193" s="30"/>
      <c r="JY193" s="30"/>
      <c r="JZ193" s="30"/>
      <c r="KA193" s="30"/>
      <c r="KB193" s="30"/>
      <c r="KC193" s="30"/>
      <c r="KD193" s="30"/>
      <c r="KE193" s="30"/>
      <c r="KF193" s="30"/>
      <c r="KG193" s="30"/>
      <c r="KH193" s="30"/>
      <c r="KI193" s="30"/>
      <c r="KJ193" s="30"/>
      <c r="KK193" s="30"/>
      <c r="KL193" s="30"/>
      <c r="KM193" s="30"/>
      <c r="KN193" s="30"/>
      <c r="KO193" s="30"/>
      <c r="KP193" s="30"/>
      <c r="KQ193" s="30"/>
      <c r="KR193" s="30"/>
    </row>
    <row r="194" spans="1:304" ht="12.6" customHeight="1" x14ac:dyDescent="0.2">
      <c r="B194" s="30"/>
      <c r="C194" s="30"/>
      <c r="D194" s="30"/>
      <c r="F194" s="18"/>
      <c r="G194" s="18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0"/>
      <c r="JD194" s="30"/>
      <c r="JE194" s="30"/>
      <c r="JF194" s="30"/>
      <c r="JG194" s="30"/>
      <c r="JH194" s="30"/>
      <c r="JI194" s="30"/>
      <c r="JJ194" s="30"/>
      <c r="JK194" s="30"/>
      <c r="JL194" s="30"/>
      <c r="JM194" s="30"/>
      <c r="JN194" s="30"/>
      <c r="JO194" s="30"/>
      <c r="JP194" s="30"/>
      <c r="JQ194" s="30"/>
      <c r="JR194" s="30"/>
      <c r="JS194" s="30"/>
      <c r="JT194" s="30"/>
      <c r="JU194" s="30"/>
      <c r="JV194" s="30"/>
      <c r="JW194" s="30"/>
      <c r="JX194" s="30"/>
      <c r="JY194" s="30"/>
      <c r="JZ194" s="30"/>
      <c r="KA194" s="30"/>
      <c r="KB194" s="30"/>
      <c r="KC194" s="30"/>
      <c r="KD194" s="30"/>
      <c r="KE194" s="30"/>
      <c r="KF194" s="30"/>
      <c r="KG194" s="30"/>
      <c r="KH194" s="30"/>
      <c r="KI194" s="30"/>
      <c r="KJ194" s="30"/>
      <c r="KK194" s="30"/>
      <c r="KL194" s="30"/>
      <c r="KM194" s="30"/>
      <c r="KN194" s="30"/>
      <c r="KO194" s="30"/>
      <c r="KP194" s="30"/>
      <c r="KQ194" s="30"/>
      <c r="KR194" s="30"/>
    </row>
    <row r="195" spans="1:304" x14ac:dyDescent="0.2">
      <c r="B195" s="30"/>
      <c r="C195" s="30"/>
      <c r="D195" s="30"/>
      <c r="F195" s="18"/>
      <c r="G195" s="18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S195" s="30"/>
      <c r="IT195" s="30"/>
      <c r="IU195" s="30"/>
      <c r="IV195" s="30"/>
      <c r="IW195" s="30"/>
      <c r="IX195" s="30"/>
      <c r="IY195" s="30"/>
      <c r="IZ195" s="30"/>
      <c r="JA195" s="30"/>
      <c r="JB195" s="30"/>
      <c r="JC195" s="30"/>
      <c r="JD195" s="30"/>
      <c r="JE195" s="30"/>
      <c r="JF195" s="30"/>
      <c r="JG195" s="30"/>
      <c r="JH195" s="30"/>
      <c r="JI195" s="30"/>
      <c r="JJ195" s="30"/>
      <c r="JK195" s="30"/>
      <c r="JL195" s="30"/>
      <c r="JM195" s="30"/>
      <c r="JN195" s="30"/>
      <c r="JO195" s="30"/>
      <c r="JP195" s="30"/>
      <c r="JQ195" s="30"/>
      <c r="JR195" s="30"/>
      <c r="JS195" s="30"/>
      <c r="JT195" s="30"/>
      <c r="JU195" s="30"/>
      <c r="JV195" s="30"/>
      <c r="JW195" s="30"/>
      <c r="JX195" s="30"/>
      <c r="JY195" s="30"/>
      <c r="JZ195" s="30"/>
      <c r="KA195" s="30"/>
      <c r="KB195" s="30"/>
      <c r="KC195" s="30"/>
      <c r="KD195" s="30"/>
      <c r="KE195" s="30"/>
      <c r="KF195" s="30"/>
      <c r="KG195" s="30"/>
      <c r="KH195" s="30"/>
      <c r="KI195" s="30"/>
      <c r="KJ195" s="30"/>
      <c r="KK195" s="30"/>
      <c r="KL195" s="30"/>
      <c r="KM195" s="30"/>
      <c r="KN195" s="30"/>
      <c r="KO195" s="30"/>
      <c r="KP195" s="30"/>
      <c r="KQ195" s="30"/>
      <c r="KR195" s="30"/>
    </row>
    <row r="196" spans="1:304" x14ac:dyDescent="0.2">
      <c r="B196" s="30"/>
      <c r="C196" s="30"/>
      <c r="D196" s="30"/>
      <c r="F196" s="18"/>
      <c r="G196" s="18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0"/>
      <c r="JD196" s="30"/>
      <c r="JE196" s="30"/>
      <c r="JF196" s="30"/>
      <c r="JG196" s="30"/>
      <c r="JH196" s="30"/>
      <c r="JI196" s="30"/>
      <c r="JJ196" s="30"/>
      <c r="JK196" s="30"/>
      <c r="JL196" s="30"/>
      <c r="JM196" s="30"/>
      <c r="JN196" s="30"/>
      <c r="JO196" s="30"/>
      <c r="JP196" s="30"/>
      <c r="JQ196" s="30"/>
      <c r="JR196" s="30"/>
      <c r="JS196" s="30"/>
      <c r="JT196" s="30"/>
      <c r="JU196" s="30"/>
      <c r="JV196" s="30"/>
      <c r="JW196" s="30"/>
      <c r="JX196" s="30"/>
      <c r="JY196" s="30"/>
      <c r="JZ196" s="30"/>
      <c r="KA196" s="30"/>
      <c r="KB196" s="30"/>
      <c r="KC196" s="30"/>
      <c r="KD196" s="30"/>
      <c r="KE196" s="30"/>
      <c r="KF196" s="30"/>
      <c r="KG196" s="30"/>
      <c r="KH196" s="30"/>
      <c r="KI196" s="30"/>
      <c r="KJ196" s="30"/>
      <c r="KK196" s="30"/>
      <c r="KL196" s="30"/>
      <c r="KM196" s="30"/>
      <c r="KN196" s="30"/>
      <c r="KO196" s="30"/>
      <c r="KP196" s="30"/>
      <c r="KQ196" s="30"/>
      <c r="KR196" s="30"/>
    </row>
    <row r="197" spans="1:304" s="30" customFormat="1" x14ac:dyDescent="0.2"/>
    <row r="198" spans="1:304" s="30" customFormat="1" x14ac:dyDescent="0.2"/>
    <row r="199" spans="1:304" s="30" customFormat="1" x14ac:dyDescent="0.2"/>
    <row r="200" spans="1:304" s="30" customFormat="1" x14ac:dyDescent="0.2"/>
    <row r="201" spans="1:304" s="30" customFormat="1" x14ac:dyDescent="0.2"/>
    <row r="202" spans="1:304" s="30" customFormat="1" x14ac:dyDescent="0.2"/>
    <row r="203" spans="1:304" s="30" customFormat="1" x14ac:dyDescent="0.2"/>
    <row r="204" spans="1:304" s="30" customFormat="1" x14ac:dyDescent="0.2"/>
    <row r="205" spans="1:304" s="30" customFormat="1" x14ac:dyDescent="0.2"/>
    <row r="206" spans="1:304" s="30" customFormat="1" x14ac:dyDescent="0.2"/>
    <row r="207" spans="1:304" s="30" customFormat="1" x14ac:dyDescent="0.2"/>
    <row r="208" spans="1:304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pans="2:4" s="30" customFormat="1" x14ac:dyDescent="0.2"/>
    <row r="242" spans="2:4" s="30" customFormat="1" x14ac:dyDescent="0.2"/>
    <row r="243" spans="2:4" s="30" customFormat="1" x14ac:dyDescent="0.2"/>
    <row r="244" spans="2:4" s="30" customFormat="1" x14ac:dyDescent="0.2"/>
    <row r="245" spans="2:4" s="30" customFormat="1" x14ac:dyDescent="0.2"/>
    <row r="246" spans="2:4" s="30" customFormat="1" x14ac:dyDescent="0.2"/>
    <row r="247" spans="2:4" s="30" customFormat="1" x14ac:dyDescent="0.2"/>
    <row r="248" spans="2:4" s="30" customFormat="1" x14ac:dyDescent="0.2"/>
    <row r="249" spans="2:4" s="30" customFormat="1" x14ac:dyDescent="0.2"/>
    <row r="250" spans="2:4" s="30" customFormat="1" x14ac:dyDescent="0.2"/>
    <row r="251" spans="2:4" s="30" customFormat="1" x14ac:dyDescent="0.2"/>
    <row r="252" spans="2:4" s="30" customFormat="1" x14ac:dyDescent="0.2"/>
    <row r="253" spans="2:4" s="30" customFormat="1" x14ac:dyDescent="0.2">
      <c r="B253" s="17"/>
      <c r="C253" s="17"/>
      <c r="D253" s="17"/>
    </row>
    <row r="254" spans="2:4" s="30" customFormat="1" x14ac:dyDescent="0.2">
      <c r="B254" s="17"/>
      <c r="C254" s="17"/>
      <c r="D254" s="17"/>
    </row>
    <row r="255" spans="2:4" s="30" customFormat="1" x14ac:dyDescent="0.2">
      <c r="B255" s="17"/>
      <c r="C255" s="17"/>
      <c r="D255" s="17"/>
    </row>
    <row r="256" spans="2:4" s="30" customFormat="1" x14ac:dyDescent="0.2">
      <c r="B256" s="17"/>
      <c r="C256" s="17"/>
      <c r="D256" s="17"/>
    </row>
    <row r="257" spans="2:4" s="30" customFormat="1" x14ac:dyDescent="0.2">
      <c r="B257" s="17"/>
      <c r="C257" s="17"/>
      <c r="D257" s="17"/>
    </row>
    <row r="258" spans="2:4" s="30" customFormat="1" x14ac:dyDescent="0.2">
      <c r="B258" s="17"/>
      <c r="C258" s="17"/>
      <c r="D258" s="17"/>
    </row>
    <row r="259" spans="2:4" s="30" customFormat="1" x14ac:dyDescent="0.2">
      <c r="B259" s="17"/>
      <c r="C259" s="17"/>
      <c r="D259" s="17"/>
    </row>
    <row r="260" spans="2:4" s="30" customFormat="1" x14ac:dyDescent="0.2">
      <c r="B260" s="17"/>
      <c r="C260" s="17"/>
      <c r="D260" s="17"/>
    </row>
    <row r="261" spans="2:4" s="30" customFormat="1" x14ac:dyDescent="0.2">
      <c r="B261" s="17"/>
      <c r="C261" s="17"/>
      <c r="D261" s="17"/>
    </row>
    <row r="262" spans="2:4" s="30" customFormat="1" x14ac:dyDescent="0.2">
      <c r="B262" s="17"/>
      <c r="C262" s="17"/>
      <c r="D262" s="17"/>
    </row>
    <row r="263" spans="2:4" s="30" customFormat="1" x14ac:dyDescent="0.2">
      <c r="B263" s="17"/>
      <c r="C263" s="17"/>
      <c r="D263" s="17"/>
    </row>
    <row r="264" spans="2:4" s="30" customFormat="1" x14ac:dyDescent="0.2">
      <c r="B264" s="17"/>
      <c r="C264" s="17"/>
      <c r="D264" s="17"/>
    </row>
    <row r="265" spans="2:4" s="30" customFormat="1" x14ac:dyDescent="0.2">
      <c r="B265" s="17"/>
      <c r="C265" s="17"/>
      <c r="D265" s="17"/>
    </row>
    <row r="266" spans="2:4" s="30" customFormat="1" x14ac:dyDescent="0.2">
      <c r="B266" s="17"/>
      <c r="C266" s="17"/>
      <c r="D266" s="17"/>
    </row>
    <row r="267" spans="2:4" s="30" customFormat="1" x14ac:dyDescent="0.2">
      <c r="B267" s="17"/>
      <c r="C267" s="17"/>
      <c r="D267" s="17"/>
    </row>
    <row r="268" spans="2:4" s="30" customFormat="1" x14ac:dyDescent="0.2">
      <c r="B268" s="17"/>
      <c r="C268" s="17"/>
      <c r="D268" s="17"/>
    </row>
    <row r="269" spans="2:4" s="30" customFormat="1" x14ac:dyDescent="0.2">
      <c r="B269" s="17"/>
      <c r="C269" s="17"/>
      <c r="D269" s="17"/>
    </row>
    <row r="270" spans="2:4" s="30" customFormat="1" x14ac:dyDescent="0.2">
      <c r="B270" s="17"/>
      <c r="C270" s="17"/>
      <c r="D270" s="17"/>
    </row>
  </sheetData>
  <mergeCells count="7">
    <mergeCell ref="B174:D174"/>
    <mergeCell ref="B2:G2"/>
    <mergeCell ref="B97:E97"/>
    <mergeCell ref="B134:D134"/>
    <mergeCell ref="B144:D144"/>
    <mergeCell ref="B164:D164"/>
    <mergeCell ref="B160:D160"/>
  </mergeCells>
  <pageMargins left="0.7" right="0.7" top="0.78740157499999996" bottom="0.78740157499999996" header="0.3" footer="0.3"/>
  <pageSetup orientation="landscape" r:id="rId1"/>
  <rowBreaks count="1" manualBreakCount="1"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1D25-3AE3-4E70-9FA3-1D9FC9780045}">
  <sheetPr>
    <pageSetUpPr fitToPage="1"/>
  </sheetPr>
  <dimension ref="A1:I21"/>
  <sheetViews>
    <sheetView workbookViewId="0">
      <selection activeCell="H17" sqref="H17"/>
    </sheetView>
  </sheetViews>
  <sheetFormatPr defaultColWidth="11.42578125" defaultRowHeight="15" x14ac:dyDescent="0.3"/>
  <cols>
    <col min="1" max="1" width="19.85546875" customWidth="1"/>
    <col min="2" max="6" width="12.85546875" customWidth="1"/>
  </cols>
  <sheetData>
    <row r="1" spans="1:9" s="1" customFormat="1" x14ac:dyDescent="0.3">
      <c r="A1" s="5" t="s">
        <v>12</v>
      </c>
    </row>
    <row r="2" spans="1:9" s="1" customFormat="1" x14ac:dyDescent="0.3">
      <c r="A2" s="1" t="s">
        <v>0</v>
      </c>
      <c r="B2" s="6">
        <v>2018</v>
      </c>
      <c r="C2" s="6">
        <v>2019</v>
      </c>
      <c r="D2" s="6">
        <v>2020</v>
      </c>
      <c r="E2" s="7">
        <v>2021</v>
      </c>
      <c r="F2" s="6">
        <v>2022</v>
      </c>
      <c r="G2" s="6">
        <v>2023</v>
      </c>
    </row>
    <row r="3" spans="1:9" s="1" customFormat="1" x14ac:dyDescent="0.3">
      <c r="A3" s="1" t="s">
        <v>3</v>
      </c>
      <c r="B3" s="2">
        <v>5352346</v>
      </c>
      <c r="C3" s="2">
        <v>5781693</v>
      </c>
      <c r="D3" s="2">
        <v>6100738</v>
      </c>
      <c r="E3" s="15" t="s">
        <v>13</v>
      </c>
      <c r="F3" s="12">
        <v>6093372</v>
      </c>
      <c r="G3" s="2">
        <v>6118882</v>
      </c>
    </row>
    <row r="4" spans="1:9" s="1" customFormat="1" x14ac:dyDescent="0.3">
      <c r="A4" s="1" t="s">
        <v>6</v>
      </c>
      <c r="B4" s="2">
        <v>5567843</v>
      </c>
      <c r="C4" s="2">
        <v>6065476</v>
      </c>
      <c r="D4" s="2">
        <v>5980109</v>
      </c>
      <c r="E4" s="14">
        <v>6257099</v>
      </c>
      <c r="F4" s="13">
        <v>6059555</v>
      </c>
      <c r="G4" s="2">
        <v>6192199</v>
      </c>
      <c r="I4" s="11"/>
    </row>
    <row r="5" spans="1:9" s="1" customFormat="1" x14ac:dyDescent="0.3">
      <c r="B5" s="2"/>
      <c r="C5" s="2"/>
      <c r="D5" s="2"/>
    </row>
    <row r="6" spans="1:9" s="1" customFormat="1" x14ac:dyDescent="0.3">
      <c r="A6" s="5" t="s">
        <v>16</v>
      </c>
    </row>
    <row r="7" spans="1:9" s="1" customFormat="1" x14ac:dyDescent="0.3">
      <c r="A7" s="1" t="s">
        <v>4</v>
      </c>
      <c r="B7" s="6">
        <v>2018</v>
      </c>
      <c r="C7" s="6">
        <v>2019</v>
      </c>
      <c r="D7" s="6">
        <v>2020</v>
      </c>
      <c r="E7" s="6">
        <v>2021</v>
      </c>
      <c r="F7" s="6">
        <v>2022</v>
      </c>
      <c r="G7" s="6">
        <v>2023</v>
      </c>
    </row>
    <row r="8" spans="1:9" s="1" customFormat="1" ht="30" x14ac:dyDescent="0.3">
      <c r="A8" s="8" t="s">
        <v>9</v>
      </c>
      <c r="B8" s="3">
        <v>89038.64</v>
      </c>
      <c r="C8" s="3">
        <v>100000.46</v>
      </c>
      <c r="D8" s="3">
        <v>114548.18</v>
      </c>
      <c r="E8" s="9" t="s">
        <v>14</v>
      </c>
      <c r="F8" s="3">
        <v>115227.66233599999</v>
      </c>
      <c r="G8" s="3">
        <v>121384.92</v>
      </c>
    </row>
    <row r="9" spans="1:9" s="1" customFormat="1" x14ac:dyDescent="0.3">
      <c r="A9" s="1" t="s">
        <v>8</v>
      </c>
      <c r="B9" s="3">
        <v>55046.36</v>
      </c>
      <c r="C9" s="3">
        <v>63757.35</v>
      </c>
      <c r="D9" s="3">
        <v>71968.479999999996</v>
      </c>
      <c r="E9" s="9" t="s">
        <v>15</v>
      </c>
      <c r="F9" s="2">
        <v>69477.581741999995</v>
      </c>
      <c r="G9" s="3">
        <v>72958.600000000006</v>
      </c>
    </row>
    <row r="10" spans="1:9" s="1" customFormat="1" x14ac:dyDescent="0.3"/>
    <row r="11" spans="1:9" s="1" customFormat="1" x14ac:dyDescent="0.3">
      <c r="A11" s="1" t="s">
        <v>5</v>
      </c>
      <c r="B11" s="6">
        <v>2018</v>
      </c>
      <c r="C11" s="6">
        <v>2019</v>
      </c>
      <c r="D11" s="6">
        <v>2020</v>
      </c>
      <c r="E11" s="6">
        <v>2021</v>
      </c>
      <c r="F11" s="6">
        <v>2022</v>
      </c>
      <c r="G11" s="6">
        <v>2023</v>
      </c>
    </row>
    <row r="12" spans="1:9" s="1" customFormat="1" ht="30" x14ac:dyDescent="0.3">
      <c r="A12" s="8" t="s">
        <v>7</v>
      </c>
      <c r="B12" s="3">
        <v>93850.45</v>
      </c>
      <c r="C12" s="3">
        <v>108749.27</v>
      </c>
      <c r="D12" s="3">
        <v>114316.08</v>
      </c>
      <c r="E12" s="4">
        <f>115340134875/1000000</f>
        <v>115340.134875</v>
      </c>
      <c r="F12" s="11">
        <v>116575.45</v>
      </c>
      <c r="G12" s="3">
        <v>124991.17</v>
      </c>
    </row>
    <row r="13" spans="1:9" s="1" customFormat="1" x14ac:dyDescent="0.3">
      <c r="A13" s="1" t="s">
        <v>8</v>
      </c>
      <c r="B13" s="3">
        <v>58132.73</v>
      </c>
      <c r="C13" s="3">
        <v>68734.25</v>
      </c>
      <c r="D13" s="3">
        <v>71267.75</v>
      </c>
      <c r="E13" s="4">
        <f>69978029209/1000000</f>
        <v>69978.029209</v>
      </c>
      <c r="F13" s="11">
        <v>70244.41</v>
      </c>
      <c r="G13" s="3">
        <v>75364.34</v>
      </c>
    </row>
    <row r="14" spans="1:9" s="1" customFormat="1" x14ac:dyDescent="0.3">
      <c r="B14" s="3"/>
      <c r="C14" s="3"/>
      <c r="D14" s="3"/>
    </row>
    <row r="15" spans="1:9" s="1" customFormat="1" x14ac:dyDescent="0.3">
      <c r="A15" s="5" t="s">
        <v>11</v>
      </c>
    </row>
    <row r="16" spans="1:9" s="1" customFormat="1" x14ac:dyDescent="0.3">
      <c r="A16" s="1" t="s">
        <v>0</v>
      </c>
      <c r="B16" s="6">
        <v>2018</v>
      </c>
      <c r="C16" s="6">
        <v>2019</v>
      </c>
      <c r="D16" s="6">
        <v>2020</v>
      </c>
      <c r="E16" s="6">
        <v>2021</v>
      </c>
      <c r="F16" s="6">
        <v>2022</v>
      </c>
      <c r="G16" s="6">
        <v>2023</v>
      </c>
    </row>
    <row r="17" spans="1:7" s="1" customFormat="1" x14ac:dyDescent="0.3">
      <c r="A17" s="1" t="s">
        <v>10</v>
      </c>
      <c r="B17" s="3">
        <v>17852.18</v>
      </c>
      <c r="C17" s="3">
        <v>19644.43</v>
      </c>
      <c r="D17" s="3">
        <v>21492.66</v>
      </c>
      <c r="E17" s="4">
        <v>23181.18</v>
      </c>
      <c r="F17" s="4">
        <v>22914.811298000001</v>
      </c>
      <c r="G17" s="3">
        <v>24989.22</v>
      </c>
    </row>
    <row r="18" spans="1:7" s="1" customFormat="1" x14ac:dyDescent="0.3">
      <c r="A18" s="1" t="s">
        <v>1</v>
      </c>
      <c r="B18" s="3">
        <v>18019.45</v>
      </c>
      <c r="C18" s="3">
        <v>18986.45</v>
      </c>
      <c r="D18" s="3">
        <v>19144.75</v>
      </c>
      <c r="E18" s="10">
        <f>E19-E17</f>
        <v>21076.129317999999</v>
      </c>
      <c r="F18" s="11">
        <v>23557</v>
      </c>
      <c r="G18" s="3">
        <v>21515.95</v>
      </c>
    </row>
    <row r="19" spans="1:7" s="1" customFormat="1" x14ac:dyDescent="0.3">
      <c r="A19" s="1" t="s">
        <v>2</v>
      </c>
      <c r="B19" s="3">
        <v>35871.629999999997</v>
      </c>
      <c r="C19" s="3">
        <v>38630.879999999997</v>
      </c>
      <c r="D19" s="3">
        <v>40637.410000000003</v>
      </c>
      <c r="E19" s="4">
        <f>44257309318/1000000</f>
        <v>44257.309318</v>
      </c>
      <c r="F19" s="11">
        <v>46471.81</v>
      </c>
      <c r="G19" s="3">
        <v>46505.17</v>
      </c>
    </row>
    <row r="20" spans="1:7" s="1" customFormat="1" x14ac:dyDescent="0.3"/>
    <row r="21" spans="1:7" ht="76.5" customHeight="1" x14ac:dyDescent="0.3">
      <c r="A21" s="108" t="s">
        <v>17</v>
      </c>
      <c r="B21" s="108"/>
      <c r="C21" s="108"/>
      <c r="D21" s="108"/>
      <c r="E21" s="108"/>
    </row>
  </sheetData>
  <mergeCells count="1">
    <mergeCell ref="A21:E21"/>
  </mergeCells>
  <pageMargins left="0.7" right="0.7" top="0.75" bottom="0.75" header="0.3" footer="0.3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6" ma:contentTypeDescription="Opprett et nytt dokument." ma:contentTypeScope="" ma:versionID="aa6140dbe32fc90c5abd0d26a220f2a1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2be50d2d13ee9e1d859abc55f3e07c3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8B831-D67C-47EB-8137-64CF9370A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38539D-1335-4FBC-B687-6BDDE19A4993}">
  <ds:schemaRefs>
    <ds:schemaRef ds:uri="13a737a5-652a-4f06-bae2-eff4ea091b65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d75f0fcd-6e67-4f78-a319-55a18acbdd5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C7E64-BB35-4C6D-86FF-E9FD44EB5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Inkassotall 2023</vt:lpstr>
      <vt:lpstr>Tidsserie 2018 - 2023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Børge Ulekleiv</dc:creator>
  <cp:lastModifiedBy>Børge Ulekleiv</cp:lastModifiedBy>
  <cp:lastPrinted>2023-03-24T11:06:35Z</cp:lastPrinted>
  <dcterms:created xsi:type="dcterms:W3CDTF">2021-09-09T06:06:33Z</dcterms:created>
  <dcterms:modified xsi:type="dcterms:W3CDTF">2024-04-05T11:14:50Z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