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CEE3ED6D-E0F6-4C2B-8FEA-05FF5889090F}" xr6:coauthVersionLast="47" xr6:coauthVersionMax="47" xr10:uidLastSave="{00000000-0000-0000-0000-000000000000}"/>
  <bookViews>
    <workbookView xWindow="-120" yWindow="-120" windowWidth="29040" windowHeight="15720" tabRatio="874" xr2:uid="{00000000-000D-0000-FFFF-FFFF00000000}"/>
  </bookViews>
  <sheets>
    <sheet name="2.1" sheetId="55" r:id="rId1"/>
    <sheet name="2.2" sheetId="67" r:id="rId2"/>
    <sheet name="2.3" sheetId="68" r:id="rId3"/>
    <sheet name="2.4" sheetId="70" r:id="rId4"/>
    <sheet name="2.5" sheetId="56" r:id="rId5"/>
    <sheet name="2.6" sheetId="57" r:id="rId6"/>
    <sheet name="2.7" sheetId="71" r:id="rId7"/>
    <sheet name="2.8" sheetId="59" r:id="rId8"/>
    <sheet name="2.9" sheetId="60" r:id="rId9"/>
    <sheet name="2.10" sheetId="73" r:id="rId10"/>
    <sheet name="3.1" sheetId="3" r:id="rId11"/>
    <sheet name="3.2" sheetId="1" r:id="rId12"/>
    <sheet name="3.3" sheetId="38" r:id="rId13"/>
    <sheet name="3.4" sheetId="7" r:id="rId14"/>
    <sheet name="3.5" sheetId="9" r:id="rId15"/>
    <sheet name="3.6" sheetId="8" r:id="rId16"/>
    <sheet name="3.7" sheetId="5" r:id="rId17"/>
    <sheet name="4.1" sheetId="52" r:id="rId18"/>
    <sheet name="4.2" sheetId="23" r:id="rId19"/>
    <sheet name="4.3" sheetId="78" r:id="rId20"/>
    <sheet name="4.4" sheetId="22" r:id="rId21"/>
    <sheet name="4.5" sheetId="63" r:id="rId22"/>
    <sheet name="4.6" sheetId="13" r:id="rId23"/>
    <sheet name="4.7" sheetId="50" r:id="rId24"/>
    <sheet name="4.8" sheetId="21" r:id="rId25"/>
  </sheet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#REF!</definedName>
    <definedName name="TRNR_197e7e24e01c498e8886d29fbd7c3af6_61_7" hidden="1">#REF!</definedName>
    <definedName name="TRNR_21b3387dfb284a66a23c63b4949a3c46_54_5" hidden="1">#REF!</definedName>
    <definedName name="TRNR_a56eb01db1fd40ef829d834fedca96e7_61_7" hidden="1">#REF!</definedName>
    <definedName name="TRNR_b703cd4ea439475e924ec7142a2054a0_83_2" hidden="1">#REF!</definedName>
    <definedName name="TRNR_be14afef46d84dde8d3e64f52ef2527a_54_6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9" l="1"/>
  <c r="Q8" i="60" l="1"/>
  <c r="Q7" i="60"/>
  <c r="E25" i="59"/>
  <c r="Q8" i="57"/>
  <c r="Q7" i="57"/>
  <c r="B10" i="3" l="1"/>
</calcChain>
</file>

<file path=xl/sharedStrings.xml><?xml version="1.0" encoding="utf-8"?>
<sst xmlns="http://schemas.openxmlformats.org/spreadsheetml/2006/main" count="209" uniqueCount="108">
  <si>
    <t>Tittel:</t>
  </si>
  <si>
    <t>Benyttet kreditt per type gjeld</t>
  </si>
  <si>
    <t>Kilde:</t>
  </si>
  <si>
    <t>Finanstilsynet og Gjeldsregisteret AS</t>
  </si>
  <si>
    <t>Forbrukslån</t>
  </si>
  <si>
    <t>Annen usikret gjeld</t>
  </si>
  <si>
    <t>Rammekreditter</t>
  </si>
  <si>
    <t>Betalingskort</t>
  </si>
  <si>
    <t>Benyttet kreditt fordelt på aldersgrupper</t>
  </si>
  <si>
    <t>18-29 år</t>
  </si>
  <si>
    <t>30-39 år</t>
  </si>
  <si>
    <t>40-49 år</t>
  </si>
  <si>
    <t>50-59 år</t>
  </si>
  <si>
    <t>60-69 år</t>
  </si>
  <si>
    <t>70-79 år</t>
  </si>
  <si>
    <t>80+ år</t>
  </si>
  <si>
    <t>Rentebærende og ikke-rentebærende gjeld</t>
  </si>
  <si>
    <t>Rentebærende gjeld</t>
  </si>
  <si>
    <t>Ikke-rentebærende gjeld</t>
  </si>
  <si>
    <t>Fordeling av rentebærende gjeld</t>
  </si>
  <si>
    <t>Norske porteføljekjøpsforetak</t>
  </si>
  <si>
    <t>Grensekryssende porteføljekjøpsforetak</t>
  </si>
  <si>
    <t>Øvrige foretak</t>
  </si>
  <si>
    <t>Antall kreditter og låntakere</t>
  </si>
  <si>
    <t>Kreditter</t>
  </si>
  <si>
    <t>Låntakere</t>
  </si>
  <si>
    <t xml:space="preserve">Fordeling av forbrukslån i Norge </t>
  </si>
  <si>
    <t>Finanstilsynet</t>
  </si>
  <si>
    <t>Norske forbrukslånsbanker</t>
  </si>
  <si>
    <t>Andre norske banker og finansieringsforetak</t>
  </si>
  <si>
    <t>Utenlandske foretak</t>
  </si>
  <si>
    <t>Finanstilsynet og SSB (K2)</t>
  </si>
  <si>
    <t>K2 husholdninger</t>
  </si>
  <si>
    <t xml:space="preserve"> 31.12.18</t>
  </si>
  <si>
    <t xml:space="preserve"> 31.12.19</t>
  </si>
  <si>
    <t xml:space="preserve"> 31.12.20</t>
  </si>
  <si>
    <t xml:space="preserve">Finanstilsynet </t>
  </si>
  <si>
    <t>Kredittkort</t>
  </si>
  <si>
    <t>Andre forbrukslån</t>
  </si>
  <si>
    <t>Totalt</t>
  </si>
  <si>
    <t>Nettorente i prosent av GFK</t>
  </si>
  <si>
    <t>Tap i prosent av gj.sn. utlån</t>
  </si>
  <si>
    <t>Resultat i prosent av GFK</t>
  </si>
  <si>
    <t xml:space="preserve">Misligholdte forbrukslån (over 90 dager) </t>
  </si>
  <si>
    <t xml:space="preserve"> </t>
  </si>
  <si>
    <t>Samlet utvalg</t>
  </si>
  <si>
    <t xml:space="preserve"> 31.12.21</t>
  </si>
  <si>
    <t>Kilder:</t>
  </si>
  <si>
    <t>Andel av samlet forbruksgjeld</t>
  </si>
  <si>
    <t>Over 60 år</t>
  </si>
  <si>
    <t>Renter</t>
  </si>
  <si>
    <t>Inkassosaker</t>
  </si>
  <si>
    <t>Hovedstol</t>
  </si>
  <si>
    <t>0 - 9,9%</t>
  </si>
  <si>
    <t>10 - 14,9%</t>
  </si>
  <si>
    <t>15 - 19,9%</t>
  </si>
  <si>
    <t>20 - 24,9%</t>
  </si>
  <si>
    <t>Over 25%</t>
  </si>
  <si>
    <t xml:space="preserve">Andel av saker </t>
  </si>
  <si>
    <t>0–10 000</t>
  </si>
  <si>
    <t>10 001–50 000</t>
  </si>
  <si>
    <t>50 001–250 000</t>
  </si>
  <si>
    <t>Over 250 000</t>
  </si>
  <si>
    <t>0-1 år</t>
  </si>
  <si>
    <t>1-2 år</t>
  </si>
  <si>
    <t>2-3 år</t>
  </si>
  <si>
    <t>3-5 år</t>
  </si>
  <si>
    <t xml:space="preserve">5-10 år </t>
  </si>
  <si>
    <t>Over 10 år</t>
  </si>
  <si>
    <t>Utleggsforretninger i løpet av siste 12 måneder med resultat "intet til utlegg", fordelt på aldersgrupper</t>
  </si>
  <si>
    <t>Opprinnelig gjeld</t>
  </si>
  <si>
    <t>Alder</t>
  </si>
  <si>
    <t>Finanstilsynet og Gjeldsregisteret AS *f.o.m 01.01.24 er "rentegrensen" for forbrukslån satt opp til over 8%</t>
  </si>
  <si>
    <t>Finanstilsynet og Statistisk Sentralbyrå</t>
  </si>
  <si>
    <t>Nedbetalingslån</t>
  </si>
  <si>
    <t>Kreditteksponering og benyttet kreditt</t>
  </si>
  <si>
    <t>Kreditteksponering - rammekreditter</t>
  </si>
  <si>
    <t>Andelen av eksponering som benyttes</t>
  </si>
  <si>
    <t>Dato</t>
  </si>
  <si>
    <t>Benyttet kreditt fordelt på alder</t>
  </si>
  <si>
    <t>Faktureringskort</t>
  </si>
  <si>
    <t>Gjennomsnittlig andel av benyttet rammekreditt som er rentebærende</t>
  </si>
  <si>
    <t>Andel</t>
  </si>
  <si>
    <t>Rammekreditt topp 10%</t>
  </si>
  <si>
    <t>Rammekreditt topp 1%</t>
  </si>
  <si>
    <t>Forbrukslån topp 10%</t>
  </si>
  <si>
    <t>Forbrukslån topp 1%</t>
  </si>
  <si>
    <t>Andel av benyttet kreditt tilhørende de 10 og 1 prosentene av låntakerne med høyest kreditt</t>
  </si>
  <si>
    <t>Tolvmånedersvekst i forbrukslån i det norske markedet og husholdningenes innenlandsgjeld (K2)</t>
  </si>
  <si>
    <t>Resultatutvikling forbrukslån</t>
  </si>
  <si>
    <t>Solgte porteføljer av misligholdte forbrukslån siste tolv måneder</t>
  </si>
  <si>
    <t>Mislighold (over 90 dager) i prosent av forbrukslån i Norge</t>
  </si>
  <si>
    <t>Andel av samlet antall inkassosaker knyttet til forbruksgjeld</t>
  </si>
  <si>
    <t>Hovedstolens (opprinnelig gjeld) alder knyttet til forbruksgjeld</t>
  </si>
  <si>
    <t>Reell årsvekst i benyttet kreditt</t>
  </si>
  <si>
    <t xml:space="preserve"> 30.06.21</t>
  </si>
  <si>
    <t>1. halvår 23</t>
  </si>
  <si>
    <t>1. halvår               '23 '24</t>
  </si>
  <si>
    <t>Aldersfordelt sammenstilling av samlet forbruksgjeld og inkassosaker knyttet til forbruksgjeld per 30.06.2024</t>
  </si>
  <si>
    <t xml:space="preserve">Misligholdt forbruksgjeld (opprinnelig gjeld og renter) per 30.06.2024, fordelt på aldersgrupper </t>
  </si>
  <si>
    <t>Gjennomsnittlig misligholdt forbruksgjeld (opprinnelig gjeld og renter) per inkassosak per 30.06.2024, fordelt på aldersgrupper</t>
  </si>
  <si>
    <t>Fordeling av inkassosakenes hovedstol knyttet til forbruksgjeld per 30.06.2024</t>
  </si>
  <si>
    <t>Andel inkassosaker og hovedstol knyttet til forbruksgjeld per 30.06.2024, fordelt på kategorier av nominelle rentesatsintervaller</t>
  </si>
  <si>
    <t xml:space="preserve">Over 60 år </t>
  </si>
  <si>
    <t>Andel forbruksgjeld til inndrivelse i inkassoforetak mer enn 18 måneder regnet fra forfallstidspunktet for hovedstolen fordelt på aldersgrupper</t>
  </si>
  <si>
    <t>Norsk marked</t>
  </si>
  <si>
    <t>Utenlandsk marked</t>
  </si>
  <si>
    <t>Utlånsvolum i det norske markedet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</si>
</sst>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-* #,##0_-;\-* #,##0_-;_-* &quot;-&quot;??_-;_-@_-"/>
    <numFmt numFmtId="170" formatCode="_(* #,##0.0_);_(* \(#,##0.0\);_(* &quot;-&quot;??_);_(@_)"/>
    <numFmt numFmtId="171" formatCode="_-* #,##0.0_-;\-* #,##0.0_-;_-* &quot;-&quot;?_-;_-@_-"/>
    <numFmt numFmtId="172" formatCode="0.0000"/>
    <numFmt numFmtId="173" formatCode="0.0%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9C0006"/>
      <name val="Open Sans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name val="Arial"/>
      <family val="2"/>
    </font>
    <font>
      <sz val="10"/>
      <name val="Open Sans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167" fontId="1" fillId="0" borderId="0" xfId="0" applyNumberFormat="1" applyFont="1"/>
    <xf numFmtId="168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7" fontId="0" fillId="0" borderId="0" xfId="0" applyNumberFormat="1"/>
    <xf numFmtId="167" fontId="6" fillId="0" borderId="0" xfId="0" applyNumberFormat="1" applyFont="1"/>
    <xf numFmtId="168" fontId="5" fillId="0" borderId="0" xfId="0" applyNumberFormat="1" applyFont="1" applyAlignment="1">
      <alignment horizontal="right"/>
    </xf>
    <xf numFmtId="0" fontId="4" fillId="0" borderId="0" xfId="0" applyFont="1"/>
    <xf numFmtId="167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17" fontId="1" fillId="0" borderId="0" xfId="0" applyNumberFormat="1" applyFont="1"/>
    <xf numFmtId="165" fontId="1" fillId="0" borderId="0" xfId="0" applyNumberFormat="1" applyFont="1"/>
    <xf numFmtId="165" fontId="0" fillId="0" borderId="0" xfId="0" applyNumberFormat="1" applyAlignment="1">
      <alignment horizontal="center"/>
    </xf>
    <xf numFmtId="0" fontId="9" fillId="0" borderId="0" xfId="0" applyFont="1"/>
    <xf numFmtId="168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9" fontId="1" fillId="0" borderId="0" xfId="2" applyNumberFormat="1" applyFont="1" applyAlignment="1"/>
    <xf numFmtId="0" fontId="1" fillId="0" borderId="0" xfId="0" applyFont="1" applyAlignment="1">
      <alignment horizontal="center" vertical="center"/>
    </xf>
    <xf numFmtId="169" fontId="1" fillId="0" borderId="0" xfId="2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168" fontId="1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7" fontId="10" fillId="0" borderId="0" xfId="0" applyNumberFormat="1" applyFont="1"/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4" fontId="0" fillId="0" borderId="0" xfId="0" applyNumberFormat="1"/>
    <xf numFmtId="0" fontId="12" fillId="0" borderId="0" xfId="0" applyFont="1"/>
    <xf numFmtId="0" fontId="13" fillId="0" borderId="0" xfId="0" applyFont="1"/>
    <xf numFmtId="168" fontId="1" fillId="0" borderId="0" xfId="0" applyNumberFormat="1" applyFont="1"/>
    <xf numFmtId="14" fontId="1" fillId="0" borderId="0" xfId="0" applyNumberFormat="1" applyFont="1"/>
    <xf numFmtId="166" fontId="1" fillId="0" borderId="0" xfId="0" applyNumberFormat="1" applyFont="1"/>
    <xf numFmtId="171" fontId="1" fillId="0" borderId="0" xfId="0" applyNumberFormat="1" applyFont="1"/>
    <xf numFmtId="170" fontId="1" fillId="0" borderId="0" xfId="2" applyNumberFormat="1" applyFont="1"/>
    <xf numFmtId="1" fontId="1" fillId="0" borderId="0" xfId="0" applyNumberFormat="1" applyFont="1"/>
    <xf numFmtId="170" fontId="1" fillId="0" borderId="0" xfId="2" applyNumberFormat="1" applyFont="1" applyFill="1"/>
    <xf numFmtId="170" fontId="1" fillId="0" borderId="0" xfId="0" applyNumberFormat="1" applyFont="1"/>
    <xf numFmtId="9" fontId="0" fillId="0" borderId="0" xfId="0" applyNumberFormat="1"/>
    <xf numFmtId="9" fontId="0" fillId="0" borderId="1" xfId="0" applyNumberFormat="1" applyBorder="1"/>
    <xf numFmtId="0" fontId="14" fillId="0" borderId="0" xfId="0" applyFont="1"/>
    <xf numFmtId="2" fontId="1" fillId="0" borderId="0" xfId="0" applyNumberFormat="1" applyFont="1"/>
    <xf numFmtId="2" fontId="0" fillId="0" borderId="0" xfId="0" applyNumberFormat="1" applyAlignment="1">
      <alignment horizontal="left"/>
    </xf>
    <xf numFmtId="2" fontId="0" fillId="0" borderId="0" xfId="3" applyNumberFormat="1" applyFont="1"/>
    <xf numFmtId="43" fontId="1" fillId="0" borderId="0" xfId="0" applyNumberFormat="1" applyFont="1"/>
    <xf numFmtId="9" fontId="1" fillId="0" borderId="0" xfId="3" applyFont="1"/>
    <xf numFmtId="165" fontId="0" fillId="0" borderId="0" xfId="0" applyNumberFormat="1"/>
    <xf numFmtId="172" fontId="1" fillId="0" borderId="0" xfId="0" applyNumberFormat="1" applyFont="1"/>
    <xf numFmtId="167" fontId="15" fillId="0" borderId="0" xfId="0" applyNumberFormat="1" applyFont="1"/>
    <xf numFmtId="0" fontId="7" fillId="0" borderId="0" xfId="0" applyFont="1"/>
    <xf numFmtId="0" fontId="16" fillId="0" borderId="0" xfId="0" applyFont="1"/>
    <xf numFmtId="0" fontId="7" fillId="0" borderId="0" xfId="0" applyFont="1" applyAlignment="1">
      <alignment horizontal="right"/>
    </xf>
    <xf numFmtId="1" fontId="10" fillId="0" borderId="0" xfId="1" applyNumberFormat="1" applyFont="1" applyAlignment="1">
      <alignment horizontal="right"/>
    </xf>
    <xf numFmtId="167" fontId="18" fillId="0" borderId="0" xfId="0" applyNumberFormat="1" applyFont="1"/>
    <xf numFmtId="0" fontId="19" fillId="0" borderId="0" xfId="0" applyFont="1"/>
    <xf numFmtId="0" fontId="20" fillId="0" borderId="0" xfId="1" applyFont="1"/>
    <xf numFmtId="2" fontId="0" fillId="0" borderId="0" xfId="0" applyNumberFormat="1"/>
    <xf numFmtId="173" fontId="1" fillId="0" borderId="0" xfId="3" applyNumberFormat="1" applyFont="1"/>
    <xf numFmtId="0" fontId="21" fillId="0" borderId="0" xfId="0" applyFont="1"/>
    <xf numFmtId="168" fontId="22" fillId="0" borderId="0" xfId="4" applyNumberFormat="1" applyFont="1" applyFill="1"/>
    <xf numFmtId="43" fontId="23" fillId="0" borderId="0" xfId="0" applyNumberFormat="1" applyFont="1"/>
    <xf numFmtId="1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</cellXfs>
  <cellStyles count="5">
    <cellStyle name="Dårlig" xfId="4" builtinId="27"/>
    <cellStyle name="Komma" xfId="2" builtinId="3"/>
    <cellStyle name="Normal" xfId="0" builtinId="0"/>
    <cellStyle name="Normal 8" xfId="1" xr:uid="{83212B54-6D19-4F33-BAE4-3160BBD042FA}"/>
    <cellStyle name="Prosent" xfId="3" builtinId="5"/>
  </cellStyles>
  <dxfs count="0"/>
  <tableStyles count="0" defaultTableStyle="TableStyleMedium9" defaultPivotStyle="PivotStyleLight16"/>
  <colors>
    <mruColors>
      <color rgb="FF000000"/>
      <color rgb="FFE2F4F7"/>
      <color rgb="FF9EDAE4"/>
      <color rgb="FF71C277"/>
      <color rgb="FF0CA3BC"/>
      <color rgb="FF16535B"/>
      <color rgb="FF117B8C"/>
      <color rgb="FF1890A6"/>
      <color rgb="FF5CC1D3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'2.1'!$A$7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'2.1'!$B$7:$R$7</c:f>
              <c:numCache>
                <c:formatCode>0.0</c:formatCode>
                <c:ptCount val="17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  <c:pt idx="14">
                  <c:v>76.302714167079998</c:v>
                </c:pt>
                <c:pt idx="15">
                  <c:v>81.694951575120001</c:v>
                </c:pt>
                <c:pt idx="16">
                  <c:v>72.470089511369991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91C-B748-28443CE39720}"/>
            </c:ext>
          </c:extLst>
        </c:ser>
        <c:ser>
          <c:idx val="2"/>
          <c:order val="1"/>
          <c:tx>
            <c:strRef>
              <c:f>'2.1'!$A$8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'2.1'!$B$8:$R$8</c:f>
              <c:numCache>
                <c:formatCode>0.0</c:formatCode>
                <c:ptCount val="17"/>
                <c:pt idx="0">
                  <c:v>18.30576457561002</c:v>
                </c:pt>
                <c:pt idx="1">
                  <c:v>16.694503571919999</c:v>
                </c:pt>
                <c:pt idx="2">
                  <c:v>16.98912245423001</c:v>
                </c:pt>
                <c:pt idx="3">
                  <c:v>15.8316676462399</c:v>
                </c:pt>
                <c:pt idx="4">
                  <c:v>15.258229882550101</c:v>
                </c:pt>
                <c:pt idx="5">
                  <c:v>14.3395846346799</c:v>
                </c:pt>
                <c:pt idx="6">
                  <c:v>14.286917533910101</c:v>
                </c:pt>
                <c:pt idx="7">
                  <c:v>13.71831251816997</c:v>
                </c:pt>
                <c:pt idx="8">
                  <c:v>12.83793781886</c:v>
                </c:pt>
                <c:pt idx="9">
                  <c:v>12.570240312139999</c:v>
                </c:pt>
                <c:pt idx="10">
                  <c:v>12.07850434028</c:v>
                </c:pt>
                <c:pt idx="11">
                  <c:v>11.25242607243</c:v>
                </c:pt>
                <c:pt idx="12">
                  <c:v>9.8600093031900009</c:v>
                </c:pt>
                <c:pt idx="13">
                  <c:v>9.5816160034099997</c:v>
                </c:pt>
                <c:pt idx="14">
                  <c:v>9.1373570727199986</c:v>
                </c:pt>
                <c:pt idx="15">
                  <c:v>4.8861760636899998</c:v>
                </c:pt>
                <c:pt idx="16">
                  <c:v>15.976850435979999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91C-B748-28443CE39720}"/>
            </c:ext>
          </c:extLst>
        </c:ser>
        <c:ser>
          <c:idx val="0"/>
          <c:order val="2"/>
          <c:tx>
            <c:strRef>
              <c:f>'2.1'!$A$9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'2.1'!$B$9:$R$9</c:f>
              <c:numCache>
                <c:formatCode>0.0</c:formatCode>
                <c:ptCount val="17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  <c:pt idx="14">
                  <c:v>68.121769751109994</c:v>
                </c:pt>
                <c:pt idx="15">
                  <c:v>68.985527527659997</c:v>
                </c:pt>
                <c:pt idx="16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3-491C-B748-28443CE39720}"/>
            </c:ext>
          </c:extLst>
        </c:ser>
        <c:ser>
          <c:idx val="3"/>
          <c:order val="3"/>
          <c:tx>
            <c:strRef>
              <c:f>'2.1'!$A$10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'2.1'!$B$10:$R$10</c:f>
              <c:numCache>
                <c:formatCode>0.0</c:formatCode>
                <c:ptCount val="17"/>
                <c:pt idx="0">
                  <c:v>4.236212432929972</c:v>
                </c:pt>
                <c:pt idx="1">
                  <c:v>3.0075579900499512</c:v>
                </c:pt>
                <c:pt idx="2">
                  <c:v>2.2123975543900181</c:v>
                </c:pt>
                <c:pt idx="3">
                  <c:v>2.1243902002799899</c:v>
                </c:pt>
                <c:pt idx="4">
                  <c:v>2.2171164292599901</c:v>
                </c:pt>
                <c:pt idx="5">
                  <c:v>2.0335334488800001</c:v>
                </c:pt>
                <c:pt idx="6">
                  <c:v>1.1384472807799999</c:v>
                </c:pt>
                <c:pt idx="7">
                  <c:v>1.2730873318799929</c:v>
                </c:pt>
                <c:pt idx="8">
                  <c:v>1.2567454373499871</c:v>
                </c:pt>
                <c:pt idx="9">
                  <c:v>1.45895629972003</c:v>
                </c:pt>
                <c:pt idx="10">
                  <c:v>1.09368319604</c:v>
                </c:pt>
                <c:pt idx="11">
                  <c:v>1.08231740786</c:v>
                </c:pt>
                <c:pt idx="12">
                  <c:v>0.97164767058000001</c:v>
                </c:pt>
                <c:pt idx="13">
                  <c:v>1.02327216146</c:v>
                </c:pt>
                <c:pt idx="14">
                  <c:v>1.0923308687</c:v>
                </c:pt>
                <c:pt idx="15">
                  <c:v>1.0516647003499999</c:v>
                </c:pt>
                <c:pt idx="16">
                  <c:v>0.97133795117999999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strRef>
              <c:f>'2.1'!$A$11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'2.1'!$B$11:$R$11</c:f>
              <c:numCache>
                <c:formatCode>General</c:formatCode>
                <c:ptCount val="1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2-4A10-A181-E1F3BC82B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92063"/>
        <c:axId val="116926607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tickMarkSkip val="1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16926607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5792063"/>
        <c:crosses val="max"/>
        <c:crossBetween val="between"/>
      </c:valAx>
      <c:dateAx>
        <c:axId val="126579206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1692660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21231112445643E-2"/>
          <c:y val="6.9552871787743512E-2"/>
          <c:w val="0.87337598929897875"/>
          <c:h val="0.71062343725492005"/>
        </c:manualLayout>
      </c:layout>
      <c:areaChart>
        <c:grouping val="stacke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Norske porteføljekjøpsforetak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cat>
            <c:numRef>
              <c:f>'2.8'!$B$8:$B$27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'2.8'!$C$8:$C$27</c:f>
              <c:numCache>
                <c:formatCode>_(* #\ ##0.0_);_(* \(#\ ##0.0\);_(* "-"??_);_(@_)</c:formatCode>
                <c:ptCount val="20"/>
                <c:pt idx="0">
                  <c:v>10.809750309891099</c:v>
                </c:pt>
                <c:pt idx="1">
                  <c:v>11.890732758670454</c:v>
                </c:pt>
                <c:pt idx="2">
                  <c:v>13.065530451467048</c:v>
                </c:pt>
                <c:pt idx="3">
                  <c:v>13.766207779897035</c:v>
                </c:pt>
                <c:pt idx="4">
                  <c:v>13.722561205493767</c:v>
                </c:pt>
                <c:pt idx="5">
                  <c:v>14.623360501776848</c:v>
                </c:pt>
                <c:pt idx="6">
                  <c:v>15.266097278153607</c:v>
                </c:pt>
                <c:pt idx="7">
                  <c:v>14.713219852890253</c:v>
                </c:pt>
                <c:pt idx="8">
                  <c:v>15.501660966679944</c:v>
                </c:pt>
                <c:pt idx="9">
                  <c:v>15.935852785753834</c:v>
                </c:pt>
                <c:pt idx="10">
                  <c:v>15.5914086823323</c:v>
                </c:pt>
                <c:pt idx="11">
                  <c:v>15.727451269995601</c:v>
                </c:pt>
                <c:pt idx="12">
                  <c:v>17.237094347525794</c:v>
                </c:pt>
                <c:pt idx="13">
                  <c:v>17.25807089902699</c:v>
                </c:pt>
                <c:pt idx="14">
                  <c:v>18.2</c:v>
                </c:pt>
                <c:pt idx="15">
                  <c:v>18.030107710099095</c:v>
                </c:pt>
                <c:pt idx="16" formatCode="_-* #\ ##0.0_-;\-* #\ ##0.0_-;_-* &quot;-&quot;?_-;_-@_-">
                  <c:v>18.4779182813717</c:v>
                </c:pt>
                <c:pt idx="17">
                  <c:v>18.399999999999999</c:v>
                </c:pt>
                <c:pt idx="18">
                  <c:v>18.399999999999999</c:v>
                </c:pt>
                <c:pt idx="19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2-4420-A36A-67ADB91C7761}"/>
            </c:ext>
          </c:extLst>
        </c:ser>
        <c:ser>
          <c:idx val="1"/>
          <c:order val="1"/>
          <c:tx>
            <c:strRef>
              <c:f>'2.8'!$D$7</c:f>
              <c:strCache>
                <c:ptCount val="1"/>
                <c:pt idx="0">
                  <c:v>Grensekryssende porteføljekjøpsforetak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cat>
            <c:numRef>
              <c:f>'2.8'!$B$8:$B$27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'2.8'!$D$8:$D$27</c:f>
              <c:numCache>
                <c:formatCode>_(* #\ ##0.0_);_(* \(#\ ##0.0\);_(*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6.6194897215178683E-2</c:v>
                </c:pt>
                <c:pt idx="3">
                  <c:v>5.129440895004552</c:v>
                </c:pt>
                <c:pt idx="4">
                  <c:v>4.4286508223286072</c:v>
                </c:pt>
                <c:pt idx="5">
                  <c:v>4.6559946575656017</c:v>
                </c:pt>
                <c:pt idx="6">
                  <c:v>4.7344426666145178</c:v>
                </c:pt>
                <c:pt idx="7">
                  <c:v>7.0554287181441646</c:v>
                </c:pt>
                <c:pt idx="8">
                  <c:v>7.1932707614876428</c:v>
                </c:pt>
                <c:pt idx="9">
                  <c:v>7.2102248433083851</c:v>
                </c:pt>
                <c:pt idx="10">
                  <c:v>7.3136150598269376</c:v>
                </c:pt>
                <c:pt idx="11">
                  <c:v>7.156963879780684</c:v>
                </c:pt>
                <c:pt idx="12">
                  <c:v>7.1394131421754246</c:v>
                </c:pt>
                <c:pt idx="13">
                  <c:v>6.9500705817939226</c:v>
                </c:pt>
                <c:pt idx="14">
                  <c:v>7.4</c:v>
                </c:pt>
                <c:pt idx="15">
                  <c:v>7.4669304734394979</c:v>
                </c:pt>
                <c:pt idx="16" formatCode="_-* #\ ##0.0_-;\-* #\ ##0.0_-;_-* &quot;-&quot;?_-;_-@_-">
                  <c:v>7.2831398233896731</c:v>
                </c:pt>
                <c:pt idx="17">
                  <c:v>7.1</c:v>
                </c:pt>
                <c:pt idx="18" formatCode="General">
                  <c:v>7</c:v>
                </c:pt>
                <c:pt idx="19" formatCode="General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2-4420-A36A-67ADB91C7761}"/>
            </c:ext>
          </c:extLst>
        </c:ser>
        <c:ser>
          <c:idx val="2"/>
          <c:order val="2"/>
          <c:tx>
            <c:strRef>
              <c:f>'2.8'!$E$7</c:f>
              <c:strCache>
                <c:ptCount val="1"/>
                <c:pt idx="0">
                  <c:v>Øvrige foretak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cat>
            <c:numRef>
              <c:f>'2.8'!$B$8:$B$27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'2.8'!$E$8:$E$27</c:f>
              <c:numCache>
                <c:formatCode>_(* #\ ##0.0_);_(* \(#\ ##0.0\);_(* "-"??_);_(@_)</c:formatCode>
                <c:ptCount val="20"/>
                <c:pt idx="0">
                  <c:v>89.190249690108899</c:v>
                </c:pt>
                <c:pt idx="1">
                  <c:v>88.109267241329547</c:v>
                </c:pt>
                <c:pt idx="2">
                  <c:v>86.868274651317762</c:v>
                </c:pt>
                <c:pt idx="3">
                  <c:v>81.104351325098406</c:v>
                </c:pt>
                <c:pt idx="4">
                  <c:v>81.848787972177618</c:v>
                </c:pt>
                <c:pt idx="5">
                  <c:v>80.720644840657556</c:v>
                </c:pt>
                <c:pt idx="6">
                  <c:v>79.999460055231879</c:v>
                </c:pt>
                <c:pt idx="7">
                  <c:v>78.231351428965596</c:v>
                </c:pt>
                <c:pt idx="8">
                  <c:v>77.305068271832411</c:v>
                </c:pt>
                <c:pt idx="9">
                  <c:v>76.853922370937781</c:v>
                </c:pt>
                <c:pt idx="10">
                  <c:v>77.094976257840756</c:v>
                </c:pt>
                <c:pt idx="11">
                  <c:v>77.115584850223712</c:v>
                </c:pt>
                <c:pt idx="12">
                  <c:v>75.623492510298789</c:v>
                </c:pt>
                <c:pt idx="13">
                  <c:v>75.791858519179101</c:v>
                </c:pt>
                <c:pt idx="14">
                  <c:v>74.400000000000006</c:v>
                </c:pt>
                <c:pt idx="15">
                  <c:v>74.502961816461408</c:v>
                </c:pt>
                <c:pt idx="16" formatCode="_-* #\ ##0.0_-;\-* #\ ##0.0_-;_-* &quot;-&quot;?_-;_-@_-">
                  <c:v>74.238941895238625</c:v>
                </c:pt>
                <c:pt idx="17" formatCode="_-* #\ ##0.0_-;\-* #\ ##0.0_-;_-* &quot;-&quot;?_-;_-@_-">
                  <c:v>74.5</c:v>
                </c:pt>
                <c:pt idx="18">
                  <c:v>74.599999999999994</c:v>
                </c:pt>
                <c:pt idx="19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2-4420-A36A-67ADB91C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458064"/>
        <c:axId val="1486446544"/>
      </c:areaChart>
      <c:areaChart>
        <c:grouping val="stacked"/>
        <c:varyColors val="0"/>
        <c:ser>
          <c:idx val="3"/>
          <c:order val="3"/>
          <c:spPr>
            <a:solidFill>
              <a:schemeClr val="accent4"/>
            </a:solidFill>
            <a:ln w="25400">
              <a:noFill/>
            </a:ln>
            <a:effectLst/>
          </c:spPr>
          <c:val>
            <c:numRef>
              <c:f>'2.8'!$F$8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D2-4420-A36A-67ADB91C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702704"/>
        <c:axId val="1415700784"/>
      </c:areaChart>
      <c:catAx>
        <c:axId val="148645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9525706476393127E-3"/>
              <c:y val="1.27703717310521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6446544"/>
        <c:crosses val="autoZero"/>
        <c:auto val="0"/>
        <c:lblAlgn val="ctr"/>
        <c:lblOffset val="100"/>
        <c:noMultiLvlLbl val="1"/>
      </c:catAx>
      <c:valAx>
        <c:axId val="14864465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6458064"/>
        <c:crosses val="autoZero"/>
        <c:crossBetween val="midCat"/>
        <c:majorUnit val="10"/>
      </c:valAx>
      <c:valAx>
        <c:axId val="1415700784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15702704"/>
        <c:crosses val="max"/>
        <c:crossBetween val="midCat"/>
      </c:valAx>
      <c:catAx>
        <c:axId val="141570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41570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0524166147337289E-2"/>
          <c:y val="0.89979074518809887"/>
          <c:w val="0.84435411429348906"/>
          <c:h val="8.5133906441214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92080337783865E-2"/>
          <c:y val="0.15242494226327943"/>
          <c:w val="0.83754627410704097"/>
          <c:h val="0.57843865359786151"/>
        </c:manualLayout>
      </c:layout>
      <c:lineChart>
        <c:grouping val="standard"/>
        <c:varyColors val="0"/>
        <c:ser>
          <c:idx val="0"/>
          <c:order val="0"/>
          <c:tx>
            <c:strRef>
              <c:f>'2.9'!$A$7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'2.9'!$B$6:$Q$6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'2.9'!$B$7:$Q$7</c:f>
              <c:numCache>
                <c:formatCode>0.0</c:formatCode>
                <c:ptCount val="16"/>
                <c:pt idx="0">
                  <c:v>100</c:v>
                </c:pt>
                <c:pt idx="1">
                  <c:v>96.443591311046035</c:v>
                </c:pt>
                <c:pt idx="2">
                  <c:v>94.219079917358144</c:v>
                </c:pt>
                <c:pt idx="3">
                  <c:v>93.746704552694155</c:v>
                </c:pt>
                <c:pt idx="4">
                  <c:v>91.668155284259328</c:v>
                </c:pt>
                <c:pt idx="5">
                  <c:v>88.508920746756431</c:v>
                </c:pt>
                <c:pt idx="6">
                  <c:v>87.559161902806466</c:v>
                </c:pt>
                <c:pt idx="7">
                  <c:v>86.436344875807265</c:v>
                </c:pt>
                <c:pt idx="8">
                  <c:v>87.539719970305626</c:v>
                </c:pt>
                <c:pt idx="9">
                  <c:v>86.622042586235821</c:v>
                </c:pt>
                <c:pt idx="10">
                  <c:v>86.031130485915426</c:v>
                </c:pt>
                <c:pt idx="11">
                  <c:v>85.888666091509492</c:v>
                </c:pt>
                <c:pt idx="12">
                  <c:v>82.498286055103563</c:v>
                </c:pt>
                <c:pt idx="13">
                  <c:v>80.546438679724702</c:v>
                </c:pt>
                <c:pt idx="14">
                  <c:v>80.63</c:v>
                </c:pt>
                <c:pt idx="1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strRef>
              <c:f>'2.9'!$A$8</c:f>
              <c:strCache>
                <c:ptCount val="1"/>
                <c:pt idx="0">
                  <c:v>Låntakere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'2.9'!$B$6:$Q$6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'2.9'!$B$8:$Q$8</c:f>
              <c:numCache>
                <c:formatCode>0.0</c:formatCode>
                <c:ptCount val="16"/>
                <c:pt idx="0">
                  <c:v>100</c:v>
                </c:pt>
                <c:pt idx="1">
                  <c:v>99.46252447726981</c:v>
                </c:pt>
                <c:pt idx="2">
                  <c:v>99.219148706321192</c:v>
                </c:pt>
                <c:pt idx="3">
                  <c:v>99.232341908190207</c:v>
                </c:pt>
                <c:pt idx="4">
                  <c:v>98.871531119193278</c:v>
                </c:pt>
                <c:pt idx="5">
                  <c:v>98.596677920726549</c:v>
                </c:pt>
                <c:pt idx="6">
                  <c:v>98.616234902320627</c:v>
                </c:pt>
                <c:pt idx="7">
                  <c:v>98.559767998321192</c:v>
                </c:pt>
                <c:pt idx="8">
                  <c:v>98.999210270457539</c:v>
                </c:pt>
                <c:pt idx="9">
                  <c:v>99.075482498674475</c:v>
                </c:pt>
                <c:pt idx="10">
                  <c:v>99.30125698618842</c:v>
                </c:pt>
                <c:pt idx="11">
                  <c:v>99.335186797112769</c:v>
                </c:pt>
                <c:pt idx="12">
                  <c:v>98.737084631440908</c:v>
                </c:pt>
                <c:pt idx="13">
                  <c:v>98.459065064525618</c:v>
                </c:pt>
                <c:pt idx="14">
                  <c:v>97.9</c:v>
                </c:pt>
                <c:pt idx="1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31.12.2019 = 100</a:t>
                </a:r>
              </a:p>
            </c:rich>
          </c:tx>
          <c:layout>
            <c:manualLayout>
              <c:xMode val="edge"/>
              <c:yMode val="edge"/>
              <c:x val="8.6956521739130436E-3"/>
              <c:y val="2.22676437962575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dateAx>
        <c:axId val="9770671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770658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91224466506903"/>
          <c:y val="0.91947082249822698"/>
          <c:w val="0.41539290197420975"/>
          <c:h val="5.2815551635722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92080337783865E-2"/>
          <c:y val="0.15242494226327943"/>
          <c:w val="0.83754627410704097"/>
          <c:h val="0.57843865359786151"/>
        </c:manualLayout>
      </c:layout>
      <c:lineChart>
        <c:grouping val="standard"/>
        <c:varyColors val="0"/>
        <c:ser>
          <c:idx val="0"/>
          <c:order val="0"/>
          <c:tx>
            <c:v>Kreditter</c:v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'2.9'!$B$6:$U$6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 formatCode="m/d/yyyy">
                  <c:v>45565</c:v>
                </c:pt>
              </c:numCache>
            </c:numRef>
          </c:cat>
          <c:val>
            <c:numRef>
              <c:f>'2.9'!$B$7:$U$7</c:f>
              <c:numCache>
                <c:formatCode>0.0</c:formatCode>
                <c:ptCount val="20"/>
                <c:pt idx="0">
                  <c:v>100</c:v>
                </c:pt>
                <c:pt idx="1">
                  <c:v>96.443591311046035</c:v>
                </c:pt>
                <c:pt idx="2">
                  <c:v>94.219079917358144</c:v>
                </c:pt>
                <c:pt idx="3">
                  <c:v>93.746704552694155</c:v>
                </c:pt>
                <c:pt idx="4">
                  <c:v>91.668155284259328</c:v>
                </c:pt>
                <c:pt idx="5">
                  <c:v>88.508920746756431</c:v>
                </c:pt>
                <c:pt idx="6">
                  <c:v>87.559161902806466</c:v>
                </c:pt>
                <c:pt idx="7">
                  <c:v>86.436344875807265</c:v>
                </c:pt>
                <c:pt idx="8">
                  <c:v>87.539719970305626</c:v>
                </c:pt>
                <c:pt idx="9">
                  <c:v>86.622042586235821</c:v>
                </c:pt>
                <c:pt idx="10">
                  <c:v>86.031130485915426</c:v>
                </c:pt>
                <c:pt idx="11">
                  <c:v>85.888666091509492</c:v>
                </c:pt>
                <c:pt idx="12">
                  <c:v>82.498286055103563</c:v>
                </c:pt>
                <c:pt idx="13">
                  <c:v>80.546438679724702</c:v>
                </c:pt>
                <c:pt idx="14">
                  <c:v>80.63</c:v>
                </c:pt>
                <c:pt idx="15" formatCode="General">
                  <c:v>79</c:v>
                </c:pt>
                <c:pt idx="16" formatCode="General">
                  <c:v>79</c:v>
                </c:pt>
                <c:pt idx="17" formatCode="General">
                  <c:v>78</c:v>
                </c:pt>
                <c:pt idx="18" formatCode="General">
                  <c:v>77</c:v>
                </c:pt>
                <c:pt idx="19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7-4398-ACB4-2E4C62759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v>Låntakere</c:v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8"/>
              <c:pt idx="0">
                <c:v>43830</c:v>
              </c:pt>
              <c:pt idx="1">
                <c:v>43921</c:v>
              </c:pt>
              <c:pt idx="2">
                <c:v>44012</c:v>
              </c:pt>
              <c:pt idx="3">
                <c:v>44101</c:v>
              </c:pt>
              <c:pt idx="4">
                <c:v>44196</c:v>
              </c:pt>
              <c:pt idx="5">
                <c:v>44286</c:v>
              </c:pt>
              <c:pt idx="6">
                <c:v>44377</c:v>
              </c:pt>
              <c:pt idx="7">
                <c:v>44469</c:v>
              </c:pt>
              <c:pt idx="8">
                <c:v>44561</c:v>
              </c:pt>
              <c:pt idx="9">
                <c:v>44651</c:v>
              </c:pt>
              <c:pt idx="10">
                <c:v>44742</c:v>
              </c:pt>
              <c:pt idx="11">
                <c:v>44834</c:v>
              </c:pt>
              <c:pt idx="12">
                <c:v>44926</c:v>
              </c:pt>
              <c:pt idx="13">
                <c:v>45016</c:v>
              </c:pt>
              <c:pt idx="14">
                <c:v>45107</c:v>
              </c:pt>
              <c:pt idx="15">
                <c:v>45199</c:v>
              </c:pt>
              <c:pt idx="16">
                <c:v>45291</c:v>
              </c:pt>
              <c:pt idx="17">
                <c:v>45382</c:v>
              </c:pt>
            </c:numLit>
          </c:cat>
          <c:val>
            <c:numRef>
              <c:f>'2.9'!$B$8:$U$8</c:f>
              <c:numCache>
                <c:formatCode>0.0</c:formatCode>
                <c:ptCount val="20"/>
                <c:pt idx="0">
                  <c:v>100</c:v>
                </c:pt>
                <c:pt idx="1">
                  <c:v>99.46252447726981</c:v>
                </c:pt>
                <c:pt idx="2">
                  <c:v>99.219148706321192</c:v>
                </c:pt>
                <c:pt idx="3">
                  <c:v>99.232341908190207</c:v>
                </c:pt>
                <c:pt idx="4">
                  <c:v>98.871531119193278</c:v>
                </c:pt>
                <c:pt idx="5">
                  <c:v>98.596677920726549</c:v>
                </c:pt>
                <c:pt idx="6">
                  <c:v>98.616234902320627</c:v>
                </c:pt>
                <c:pt idx="7">
                  <c:v>98.559767998321192</c:v>
                </c:pt>
                <c:pt idx="8">
                  <c:v>98.999210270457539</c:v>
                </c:pt>
                <c:pt idx="9">
                  <c:v>99.075482498674475</c:v>
                </c:pt>
                <c:pt idx="10">
                  <c:v>99.30125698618842</c:v>
                </c:pt>
                <c:pt idx="11">
                  <c:v>99.335186797112769</c:v>
                </c:pt>
                <c:pt idx="12">
                  <c:v>98.737084631440908</c:v>
                </c:pt>
                <c:pt idx="13">
                  <c:v>98.459065064525618</c:v>
                </c:pt>
                <c:pt idx="14">
                  <c:v>97.9</c:v>
                </c:pt>
                <c:pt idx="15" formatCode="General">
                  <c:v>99</c:v>
                </c:pt>
                <c:pt idx="16" formatCode="General">
                  <c:v>98</c:v>
                </c:pt>
                <c:pt idx="17" formatCode="General">
                  <c:v>97</c:v>
                </c:pt>
                <c:pt idx="18" formatCode="General">
                  <c:v>99</c:v>
                </c:pt>
                <c:pt idx="19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7-4398-ACB4-2E4C62759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31.12.2019 = 100</a:t>
                </a:r>
              </a:p>
            </c:rich>
          </c:tx>
          <c:layout>
            <c:manualLayout>
              <c:xMode val="edge"/>
              <c:yMode val="edge"/>
              <c:x val="8.6956521739130436E-3"/>
              <c:y val="2.22676437962575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catAx>
        <c:axId val="977067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70658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91224466506903"/>
          <c:y val="0.91947082249822698"/>
          <c:w val="0.41539290197420975"/>
          <c:h val="5.2815551635722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50419787790217E-2"/>
          <c:y val="0.1131291143421181"/>
          <c:w val="0.88230822060021397"/>
          <c:h val="0.81044834600632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653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910-4576-9611-3AAF6AE8C2B9}"/>
              </c:ext>
            </c:extLst>
          </c:dPt>
          <c:dPt>
            <c:idx val="1"/>
            <c:invertIfNegative val="0"/>
            <c:bubble3D val="0"/>
            <c:spPr>
              <a:solidFill>
                <a:srgbClr val="1653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10-4576-9611-3AAF6AE8C2B9}"/>
              </c:ext>
            </c:extLst>
          </c:dPt>
          <c:dPt>
            <c:idx val="2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910-4576-9611-3AAF6AE8C2B9}"/>
              </c:ext>
            </c:extLst>
          </c:dPt>
          <c:dPt>
            <c:idx val="3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0-4576-9611-3AAF6AE8C2B9}"/>
              </c:ext>
            </c:extLst>
          </c:dPt>
          <c:cat>
            <c:strLit>
              <c:ptCount val="4"/>
              <c:pt idx="0">
                <c:v>Rammekreditt topp 10%</c:v>
              </c:pt>
              <c:pt idx="1">
                <c:v>Rammekreditt topp 1%</c:v>
              </c:pt>
              <c:pt idx="2">
                <c:v>Forbrukslån topp 10%</c:v>
              </c:pt>
              <c:pt idx="3">
                <c:v>Forbrukslån topp 1%</c:v>
              </c:pt>
            </c:strLit>
          </c:cat>
          <c:val>
            <c:numLit>
              <c:formatCode>General</c:formatCode>
              <c:ptCount val="4"/>
              <c:pt idx="0">
                <c:v>71.599999999999994</c:v>
              </c:pt>
              <c:pt idx="1">
                <c:v>30.7</c:v>
              </c:pt>
              <c:pt idx="2">
                <c:v>45</c:v>
              </c:pt>
              <c:pt idx="3">
                <c:v>11.5</c:v>
              </c:pt>
            </c:numLit>
          </c:val>
          <c:extLst>
            <c:ext xmlns:c16="http://schemas.microsoft.com/office/drawing/2014/chart" uri="{C3380CC4-5D6E-409C-BE32-E72D297353CC}">
              <c16:uniqueId val="{00000000-D964-40B8-9297-5D539706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490224"/>
        <c:axId val="946490704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Rammekreditt topp 10%</c:v>
              </c:pt>
              <c:pt idx="1">
                <c:v>Rammekreditt topp 1%</c:v>
              </c:pt>
              <c:pt idx="2">
                <c:v>Forbrukslån topp 10%</c:v>
              </c:pt>
              <c:pt idx="3">
                <c:v>Forbrukslån topp 1%</c:v>
              </c:pt>
            </c:str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1-D964-40B8-9297-5D539706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497904"/>
        <c:axId val="946488304"/>
      </c:barChart>
      <c:catAx>
        <c:axId val="94649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795131845841783E-2"/>
              <c:y val="5.2392454756310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490704"/>
        <c:crosses val="autoZero"/>
        <c:auto val="1"/>
        <c:lblAlgn val="ctr"/>
        <c:lblOffset val="100"/>
        <c:tickMarkSkip val="2"/>
        <c:noMultiLvlLbl val="0"/>
      </c:catAx>
      <c:valAx>
        <c:axId val="9464907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490224"/>
        <c:crosses val="autoZero"/>
        <c:crossBetween val="between"/>
      </c:valAx>
      <c:valAx>
        <c:axId val="94648830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497904"/>
        <c:crosses val="max"/>
        <c:crossBetween val="between"/>
      </c:valAx>
      <c:catAx>
        <c:axId val="9464979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388100067613253"/>
              <c:y val="4.31390976032667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94648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A256-4EC9-8014-8BE68509B7EF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A256-4EC9-8014-8BE68509B7EF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A256-4EC9-8014-8BE68509B7EF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A256-4EC9-8014-8BE68509B7EF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A256-4EC9-8014-8BE68509B7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'3.1'!$A$7:$A$9</c:f>
              <c:strCache>
                <c:ptCount val="3"/>
                <c:pt idx="0">
                  <c:v>Utenlandske foretak</c:v>
                </c:pt>
                <c:pt idx="1">
                  <c:v>Norske forbrukslånsbanker</c:v>
                </c:pt>
                <c:pt idx="2">
                  <c:v>Andre norske banker og finansieringsforetak</c:v>
                </c:pt>
              </c:strCache>
            </c:strRef>
          </c:cat>
          <c:val>
            <c:numRef>
              <c:f>'3.1'!$B$7:$B$9</c:f>
              <c:numCache>
                <c:formatCode>0.0\ %</c:formatCode>
                <c:ptCount val="3"/>
                <c:pt idx="0">
                  <c:v>0.59279322202427809</c:v>
                </c:pt>
                <c:pt idx="1">
                  <c:v>9.7536976426233588E-2</c:v>
                </c:pt>
                <c:pt idx="2">
                  <c:v>0.30966980154948837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56-4EC9-8014-8BE68509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16024080289263"/>
          <c:y val="0.33692376853878286"/>
          <c:w val="0.29711729982825863"/>
          <c:h val="0.32615246292243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78338890537E-2"/>
          <c:y val="1.91502058458642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2586591334183939"/>
        </c:manualLayout>
      </c:layout>
      <c:lineChart>
        <c:grouping val="standard"/>
        <c:varyColors val="0"/>
        <c:ser>
          <c:idx val="1"/>
          <c:order val="0"/>
          <c:tx>
            <c:strRef>
              <c:f>'3.2'!$B$5</c:f>
              <c:strCache>
                <c:ptCount val="1"/>
                <c:pt idx="0">
                  <c:v>Forbrukslån</c:v>
                </c:pt>
              </c:strCache>
            </c:strRef>
          </c:tx>
          <c:spPr>
            <a:ln w="28575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'3.2'!$A$6:$A$19</c:f>
              <c:strCache>
                <c:ptCount val="14"/>
                <c:pt idx="0">
                  <c:v>31.12.11</c:v>
                </c:pt>
                <c:pt idx="1">
                  <c:v>31.12.12</c:v>
                </c:pt>
                <c:pt idx="2">
                  <c:v>31.12.13</c:v>
                </c:pt>
                <c:pt idx="3">
                  <c:v>31.12.14</c:v>
                </c:pt>
                <c:pt idx="4">
                  <c:v>31.12.15</c:v>
                </c:pt>
                <c:pt idx="5">
                  <c:v>31.12.16</c:v>
                </c:pt>
                <c:pt idx="6">
                  <c:v>31.12.17</c:v>
                </c:pt>
                <c:pt idx="7">
                  <c:v> 31.12.18</c:v>
                </c:pt>
                <c:pt idx="8">
                  <c:v> 31.12.19</c:v>
                </c:pt>
                <c:pt idx="9">
                  <c:v> 31.12.20</c:v>
                </c:pt>
                <c:pt idx="10">
                  <c:v>31.12.21</c:v>
                </c:pt>
                <c:pt idx="11">
                  <c:v>31.12.22</c:v>
                </c:pt>
                <c:pt idx="12">
                  <c:v>31.12.23</c:v>
                </c:pt>
                <c:pt idx="13">
                  <c:v>30.06.24</c:v>
                </c:pt>
              </c:strCache>
            </c:strRef>
          </c:cat>
          <c:val>
            <c:numRef>
              <c:f>'3.2'!$B$6:$B$19</c:f>
              <c:numCache>
                <c:formatCode>0.0</c:formatCode>
                <c:ptCount val="14"/>
                <c:pt idx="0">
                  <c:v>5.0999999999999996</c:v>
                </c:pt>
                <c:pt idx="1">
                  <c:v>7.8</c:v>
                </c:pt>
                <c:pt idx="2">
                  <c:v>9.3000000000000007</c:v>
                </c:pt>
                <c:pt idx="3">
                  <c:v>7.4</c:v>
                </c:pt>
                <c:pt idx="4">
                  <c:v>10</c:v>
                </c:pt>
                <c:pt idx="5">
                  <c:v>15.3</c:v>
                </c:pt>
                <c:pt idx="6">
                  <c:v>13.2</c:v>
                </c:pt>
                <c:pt idx="7">
                  <c:v>10</c:v>
                </c:pt>
                <c:pt idx="8">
                  <c:v>-2.6</c:v>
                </c:pt>
                <c:pt idx="9">
                  <c:v>-16.7</c:v>
                </c:pt>
                <c:pt idx="10">
                  <c:v>-11.2</c:v>
                </c:pt>
                <c:pt idx="11">
                  <c:v>-1.7</c:v>
                </c:pt>
                <c:pt idx="12">
                  <c:v>1.6</c:v>
                </c:pt>
                <c:pt idx="13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B-4B07-B5E5-A37C39B1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'3.2'!$C$5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8575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'3.2'!$A$6:$A$19</c:f>
              <c:strCache>
                <c:ptCount val="14"/>
                <c:pt idx="0">
                  <c:v>31.12.11</c:v>
                </c:pt>
                <c:pt idx="1">
                  <c:v>31.12.12</c:v>
                </c:pt>
                <c:pt idx="2">
                  <c:v>31.12.13</c:v>
                </c:pt>
                <c:pt idx="3">
                  <c:v>31.12.14</c:v>
                </c:pt>
                <c:pt idx="4">
                  <c:v>31.12.15</c:v>
                </c:pt>
                <c:pt idx="5">
                  <c:v>31.12.16</c:v>
                </c:pt>
                <c:pt idx="6">
                  <c:v>31.12.17</c:v>
                </c:pt>
                <c:pt idx="7">
                  <c:v> 31.12.18</c:v>
                </c:pt>
                <c:pt idx="8">
                  <c:v> 31.12.19</c:v>
                </c:pt>
                <c:pt idx="9">
                  <c:v> 31.12.20</c:v>
                </c:pt>
                <c:pt idx="10">
                  <c:v>31.12.21</c:v>
                </c:pt>
                <c:pt idx="11">
                  <c:v>31.12.22</c:v>
                </c:pt>
                <c:pt idx="12">
                  <c:v>31.12.23</c:v>
                </c:pt>
                <c:pt idx="13">
                  <c:v>30.06.24</c:v>
                </c:pt>
              </c:strCache>
            </c:strRef>
          </c:cat>
          <c:val>
            <c:numRef>
              <c:f>'3.2'!$C$6:$C$19</c:f>
              <c:numCache>
                <c:formatCode>0.0</c:formatCode>
                <c:ptCount val="14"/>
                <c:pt idx="0">
                  <c:v>7.2</c:v>
                </c:pt>
                <c:pt idx="1">
                  <c:v>7.2</c:v>
                </c:pt>
                <c:pt idx="2">
                  <c:v>7</c:v>
                </c:pt>
                <c:pt idx="3">
                  <c:v>6.1</c:v>
                </c:pt>
                <c:pt idx="4">
                  <c:v>6.1</c:v>
                </c:pt>
                <c:pt idx="5">
                  <c:v>6.3</c:v>
                </c:pt>
                <c:pt idx="6">
                  <c:v>6.4</c:v>
                </c:pt>
                <c:pt idx="7">
                  <c:v>5.5</c:v>
                </c:pt>
                <c:pt idx="8">
                  <c:v>5</c:v>
                </c:pt>
                <c:pt idx="9">
                  <c:v>4.9000000000000004</c:v>
                </c:pt>
                <c:pt idx="10">
                  <c:v>5</c:v>
                </c:pt>
                <c:pt idx="11">
                  <c:v>4.0999999999999996</c:v>
                </c:pt>
                <c:pt idx="12">
                  <c:v>3.4</c:v>
                </c:pt>
                <c:pt idx="13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FB-4B07-B5E5-A37C39B1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0"/>
          <c:min val="-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0"/>
          <c:min val="-2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8002537182852144"/>
          <c:y val="0.91155119047619049"/>
          <c:w val="0.59928149606299208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0.12378985260455605"/>
          <c:w val="0.81243503937007877"/>
          <c:h val="0.6288505923361966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'3.3'!$B$5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</c:spPr>
          <c:invertIfNegative val="0"/>
          <c:cat>
            <c:strRef>
              <c:f>'3.3'!$A$6:$A$18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'3.3'!$B$6:$B$18</c:f>
              <c:numCache>
                <c:formatCode>0.0</c:formatCode>
                <c:ptCount val="13"/>
                <c:pt idx="0">
                  <c:v>35.5</c:v>
                </c:pt>
                <c:pt idx="1">
                  <c:v>35.6</c:v>
                </c:pt>
                <c:pt idx="2">
                  <c:v>35.1</c:v>
                </c:pt>
                <c:pt idx="3">
                  <c:v>35.6</c:v>
                </c:pt>
                <c:pt idx="4">
                  <c:v>36</c:v>
                </c:pt>
                <c:pt idx="5">
                  <c:v>36.700000000000003</c:v>
                </c:pt>
                <c:pt idx="6">
                  <c:v>36.1</c:v>
                </c:pt>
                <c:pt idx="7">
                  <c:v>36.6</c:v>
                </c:pt>
                <c:pt idx="8">
                  <c:v>36.4</c:v>
                </c:pt>
                <c:pt idx="9">
                  <c:v>37.700000000000003</c:v>
                </c:pt>
                <c:pt idx="10">
                  <c:v>37.700000000000003</c:v>
                </c:pt>
                <c:pt idx="11">
                  <c:v>38.200000000000003</c:v>
                </c:pt>
                <c:pt idx="1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F-4D83-9968-8B64FCD5888F}"/>
            </c:ext>
          </c:extLst>
        </c:ser>
        <c:ser>
          <c:idx val="3"/>
          <c:order val="1"/>
          <c:tx>
            <c:strRef>
              <c:f>'3.3'!$C$5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</c:spPr>
          <c:invertIfNegative val="0"/>
          <c:cat>
            <c:strRef>
              <c:f>'3.3'!$A$6:$A$18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'3.3'!$C$6:$C$18</c:f>
              <c:numCache>
                <c:formatCode>0.0</c:formatCode>
                <c:ptCount val="13"/>
                <c:pt idx="0">
                  <c:v>49.8</c:v>
                </c:pt>
                <c:pt idx="1">
                  <c:v>46.9</c:v>
                </c:pt>
                <c:pt idx="2">
                  <c:v>47.199999999999996</c:v>
                </c:pt>
                <c:pt idx="3">
                  <c:v>46.800000000000004</c:v>
                </c:pt>
                <c:pt idx="4">
                  <c:v>45.900000000000006</c:v>
                </c:pt>
                <c:pt idx="5">
                  <c:v>46.099999999999994</c:v>
                </c:pt>
                <c:pt idx="6">
                  <c:v>44.800000000000004</c:v>
                </c:pt>
                <c:pt idx="7">
                  <c:v>44.9</c:v>
                </c:pt>
                <c:pt idx="8">
                  <c:v>44.199999999999996</c:v>
                </c:pt>
                <c:pt idx="9">
                  <c:v>44.8</c:v>
                </c:pt>
                <c:pt idx="10">
                  <c:v>44.5</c:v>
                </c:pt>
                <c:pt idx="11">
                  <c:v>44.099999999999994</c:v>
                </c:pt>
                <c:pt idx="12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F-4D83-9968-8B64FCD5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'3.3'!$D$5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'3.3'!$A$6:$A$18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'3.3'!$D$6:$D$18</c:f>
              <c:numCache>
                <c:formatCode>0.0</c:formatCode>
                <c:ptCount val="13"/>
                <c:pt idx="0">
                  <c:v>85.3</c:v>
                </c:pt>
                <c:pt idx="1">
                  <c:v>82.5</c:v>
                </c:pt>
                <c:pt idx="2">
                  <c:v>82.3</c:v>
                </c:pt>
                <c:pt idx="3">
                  <c:v>82.4</c:v>
                </c:pt>
                <c:pt idx="4">
                  <c:v>81.900000000000006</c:v>
                </c:pt>
                <c:pt idx="5">
                  <c:v>82.8</c:v>
                </c:pt>
                <c:pt idx="6">
                  <c:v>80.900000000000006</c:v>
                </c:pt>
                <c:pt idx="7">
                  <c:v>81.5</c:v>
                </c:pt>
                <c:pt idx="8">
                  <c:v>80.599999999999994</c:v>
                </c:pt>
                <c:pt idx="9">
                  <c:v>82.5</c:v>
                </c:pt>
                <c:pt idx="10">
                  <c:v>82.2</c:v>
                </c:pt>
                <c:pt idx="11">
                  <c:v>82.3</c:v>
                </c:pt>
                <c:pt idx="12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EF-4D83-9968-8B64FCD5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3.5537849435487233E-2"/>
              <c:y val="2.7195156154966905E-2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442694663165E-2"/>
          <c:y val="1.77777827549348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3827895384887601"/>
        </c:manualLayout>
      </c:layout>
      <c:lineChart>
        <c:grouping val="standard"/>
        <c:varyColors val="0"/>
        <c:ser>
          <c:idx val="1"/>
          <c:order val="0"/>
          <c:tx>
            <c:strRef>
              <c:f>'3.4'!$B$6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28575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'3.4'!$A$7:$A$22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4">
                  <c:v>1. halvår 23</c:v>
                </c:pt>
                <c:pt idx="15">
                  <c:v>1. halvår               '23 '24</c:v>
                </c:pt>
              </c:strCache>
            </c:strRef>
          </c:cat>
          <c:val>
            <c:numRef>
              <c:f>'3.4'!$B$7:$B$22</c:f>
              <c:numCache>
                <c:formatCode>0.0</c:formatCode>
                <c:ptCount val="16"/>
                <c:pt idx="0">
                  <c:v>11.3</c:v>
                </c:pt>
                <c:pt idx="1">
                  <c:v>11.6</c:v>
                </c:pt>
                <c:pt idx="2">
                  <c:v>11.6</c:v>
                </c:pt>
                <c:pt idx="3">
                  <c:v>11.4</c:v>
                </c:pt>
                <c:pt idx="4">
                  <c:v>11</c:v>
                </c:pt>
                <c:pt idx="5">
                  <c:v>10.3</c:v>
                </c:pt>
                <c:pt idx="6">
                  <c:v>10.1</c:v>
                </c:pt>
                <c:pt idx="7">
                  <c:v>10</c:v>
                </c:pt>
                <c:pt idx="8">
                  <c:v>9.4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7.1</c:v>
                </c:pt>
                <c:pt idx="12">
                  <c:v>6.3</c:v>
                </c:pt>
                <c:pt idx="14">
                  <c:v>6.6</c:v>
                </c:pt>
                <c:pt idx="15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41-4EED-896C-800426624D40}"/>
            </c:ext>
          </c:extLst>
        </c:ser>
        <c:ser>
          <c:idx val="0"/>
          <c:order val="2"/>
          <c:tx>
            <c:strRef>
              <c:f>'3.4'!$D$6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28575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strRef>
              <c:f>'3.4'!$A$7:$A$22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4">
                  <c:v>1. halvår 23</c:v>
                </c:pt>
                <c:pt idx="15">
                  <c:v>1. halvår               '23 '24</c:v>
                </c:pt>
              </c:strCache>
            </c:strRef>
          </c:cat>
          <c:val>
            <c:numRef>
              <c:f>'3.4'!$D$7:$D$22</c:f>
              <c:numCache>
                <c:formatCode>0.0</c:formatCode>
                <c:ptCount val="16"/>
                <c:pt idx="0">
                  <c:v>6.5</c:v>
                </c:pt>
                <c:pt idx="1">
                  <c:v>6.9</c:v>
                </c:pt>
                <c:pt idx="2">
                  <c:v>7</c:v>
                </c:pt>
                <c:pt idx="3">
                  <c:v>7</c:v>
                </c:pt>
                <c:pt idx="4">
                  <c:v>7.6</c:v>
                </c:pt>
                <c:pt idx="5">
                  <c:v>5.4</c:v>
                </c:pt>
                <c:pt idx="6">
                  <c:v>5.6</c:v>
                </c:pt>
                <c:pt idx="7">
                  <c:v>5.6</c:v>
                </c:pt>
                <c:pt idx="8">
                  <c:v>4.3</c:v>
                </c:pt>
                <c:pt idx="9">
                  <c:v>3.8</c:v>
                </c:pt>
                <c:pt idx="10">
                  <c:v>3</c:v>
                </c:pt>
                <c:pt idx="11">
                  <c:v>2.5</c:v>
                </c:pt>
                <c:pt idx="12">
                  <c:v>1.4</c:v>
                </c:pt>
                <c:pt idx="14">
                  <c:v>2.1</c:v>
                </c:pt>
                <c:pt idx="15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41-4EED-896C-800426624D40}"/>
            </c:ext>
          </c:extLst>
        </c:ser>
        <c:ser>
          <c:idx val="3"/>
          <c:order val="3"/>
          <c:tx>
            <c:strRef>
              <c:f>'3.4'!$E$6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'3.4'!$A$7:$A$22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4">
                  <c:v>1. halvår 23</c:v>
                </c:pt>
                <c:pt idx="15">
                  <c:v>1. halvår               '23 '24</c:v>
                </c:pt>
              </c:strCache>
            </c:strRef>
          </c:cat>
          <c:val>
            <c:numRef>
              <c:f>'3.4'!$E$7:$E$22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41-4EED-896C-80042662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2"/>
          <c:order val="1"/>
          <c:tx>
            <c:strRef>
              <c:f>'3.4'!$C$6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28575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'3.4'!$A$7:$A$22</c:f>
              <c:strCach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4">
                  <c:v>1. halvår 23</c:v>
                </c:pt>
                <c:pt idx="15">
                  <c:v>1. halvår               '23 '24</c:v>
                </c:pt>
              </c:strCache>
            </c:strRef>
          </c:cat>
          <c:val>
            <c:numRef>
              <c:f>'3.4'!$C$7:$C$22</c:f>
              <c:numCache>
                <c:formatCode>0.0</c:formatCode>
                <c:ptCount val="16"/>
                <c:pt idx="0">
                  <c:v>1.6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0.4</c:v>
                </c:pt>
                <c:pt idx="5">
                  <c:v>1.7</c:v>
                </c:pt>
                <c:pt idx="6">
                  <c:v>1.3</c:v>
                </c:pt>
                <c:pt idx="7">
                  <c:v>1.7</c:v>
                </c:pt>
                <c:pt idx="8">
                  <c:v>2.8</c:v>
                </c:pt>
                <c:pt idx="9">
                  <c:v>3</c:v>
                </c:pt>
                <c:pt idx="10">
                  <c:v>2.5</c:v>
                </c:pt>
                <c:pt idx="11">
                  <c:v>2.2000000000000002</c:v>
                </c:pt>
                <c:pt idx="12">
                  <c:v>2.6</c:v>
                </c:pt>
                <c:pt idx="14">
                  <c:v>2.2999999999999998</c:v>
                </c:pt>
                <c:pt idx="1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41-4EED-896C-80042662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6017280"/>
        <c:scaling>
          <c:orientation val="minMax"/>
          <c:max val="14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1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2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5700811394802845"/>
          <c:w val="0.71595677737836305"/>
          <c:h val="0.107863827223468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92971711869351E-2"/>
          <c:y val="0.11372075584774997"/>
          <c:w val="0.83095363079615059"/>
          <c:h val="0.621687871730910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'3.5'!$B$7</c:f>
              <c:strCache>
                <c:ptCount val="1"/>
                <c:pt idx="0">
                  <c:v>Norsk marked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'3.5'!$A$8:$A$20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'3.5'!$B$8:$B$20</c:f>
              <c:numCache>
                <c:formatCode>0.0</c:formatCode>
                <c:ptCount val="13"/>
                <c:pt idx="0">
                  <c:v>3.5</c:v>
                </c:pt>
                <c:pt idx="1">
                  <c:v>4.8</c:v>
                </c:pt>
                <c:pt idx="2">
                  <c:v>4.5</c:v>
                </c:pt>
                <c:pt idx="3">
                  <c:v>4.0999999999999996</c:v>
                </c:pt>
                <c:pt idx="4">
                  <c:v>4.2</c:v>
                </c:pt>
                <c:pt idx="5">
                  <c:v>2.6</c:v>
                </c:pt>
                <c:pt idx="6">
                  <c:v>4.3</c:v>
                </c:pt>
                <c:pt idx="7">
                  <c:v>4.01</c:v>
                </c:pt>
                <c:pt idx="8">
                  <c:v>4.0999999999999996</c:v>
                </c:pt>
                <c:pt idx="9">
                  <c:v>4</c:v>
                </c:pt>
                <c:pt idx="10">
                  <c:v>2.7</c:v>
                </c:pt>
                <c:pt idx="11">
                  <c:v>2.5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9-48E5-AA1C-AA421B13371A}"/>
            </c:ext>
          </c:extLst>
        </c:ser>
        <c:ser>
          <c:idx val="3"/>
          <c:order val="1"/>
          <c:tx>
            <c:strRef>
              <c:f>'3.5'!$C$7</c:f>
              <c:strCache>
                <c:ptCount val="1"/>
                <c:pt idx="0">
                  <c:v>Utenlandsk marked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'3.5'!$A$8:$A$20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'3.5'!$C$8:$C$20</c:f>
              <c:numCache>
                <c:formatCode>0.0</c:formatCode>
                <c:ptCount val="13"/>
                <c:pt idx="0">
                  <c:v>1.2000000000000002</c:v>
                </c:pt>
                <c:pt idx="1">
                  <c:v>2.5</c:v>
                </c:pt>
                <c:pt idx="2">
                  <c:v>4.9000000000000004</c:v>
                </c:pt>
                <c:pt idx="3">
                  <c:v>5.0999999999999996</c:v>
                </c:pt>
                <c:pt idx="4">
                  <c:v>6.9999999999999991</c:v>
                </c:pt>
                <c:pt idx="5">
                  <c:v>6</c:v>
                </c:pt>
                <c:pt idx="6">
                  <c:v>4.2</c:v>
                </c:pt>
                <c:pt idx="7">
                  <c:v>3.6900000000000004</c:v>
                </c:pt>
                <c:pt idx="8">
                  <c:v>2.3000000000000007</c:v>
                </c:pt>
                <c:pt idx="9">
                  <c:v>2.2999999999999998</c:v>
                </c:pt>
                <c:pt idx="10">
                  <c:v>2.0999999999999996</c:v>
                </c:pt>
                <c:pt idx="11">
                  <c:v>2</c:v>
                </c:pt>
                <c:pt idx="12">
                  <c:v>1.2000000000000002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9-48E5-AA1C-AA421B13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'3.5'!$D$7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'3.5'!$A$8:$A$20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'3.5'!$D$8:$D$20</c:f>
              <c:numCache>
                <c:formatCode>0.0</c:formatCode>
                <c:ptCount val="13"/>
                <c:pt idx="0">
                  <c:v>4.7</c:v>
                </c:pt>
                <c:pt idx="1">
                  <c:v>7.3</c:v>
                </c:pt>
                <c:pt idx="2">
                  <c:v>9.4</c:v>
                </c:pt>
                <c:pt idx="3">
                  <c:v>9.1999999999999993</c:v>
                </c:pt>
                <c:pt idx="4">
                  <c:v>11.2</c:v>
                </c:pt>
                <c:pt idx="5">
                  <c:v>8.6</c:v>
                </c:pt>
                <c:pt idx="6">
                  <c:v>8.5</c:v>
                </c:pt>
                <c:pt idx="7">
                  <c:v>7.7</c:v>
                </c:pt>
                <c:pt idx="8">
                  <c:v>6.4</c:v>
                </c:pt>
                <c:pt idx="9">
                  <c:v>6.3</c:v>
                </c:pt>
                <c:pt idx="10">
                  <c:v>4.8</c:v>
                </c:pt>
                <c:pt idx="11">
                  <c:v>4.5</c:v>
                </c:pt>
                <c:pt idx="1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99-48E5-AA1C-AA421B13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2.5484908136482944E-2"/>
              <c:y val="8.7086868611198544E-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4163232720909886"/>
          <c:y val="0.91489893660199706"/>
          <c:w val="0.48160498687664044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65458484356124E-2"/>
          <c:y val="0.10477765548123689"/>
          <c:w val="0.84418114402366362"/>
          <c:h val="0.652596920008654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'3.6'!$B$6</c:f>
              <c:strCache>
                <c:ptCount val="1"/>
                <c:pt idx="0">
                  <c:v>Norsk marked</c:v>
                </c:pt>
              </c:strCache>
            </c:strRef>
          </c:tx>
          <c:spPr>
            <a:solidFill>
              <a:srgbClr val="16535B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'3.6'!$A$7:$A$19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'3.6'!$B$7:$B$19</c:f>
              <c:numCache>
                <c:formatCode>0.0</c:formatCode>
                <c:ptCount val="13"/>
                <c:pt idx="0">
                  <c:v>11.3</c:v>
                </c:pt>
                <c:pt idx="1">
                  <c:v>9.5</c:v>
                </c:pt>
                <c:pt idx="2">
                  <c:v>9.1999999999999993</c:v>
                </c:pt>
                <c:pt idx="3">
                  <c:v>8.9</c:v>
                </c:pt>
                <c:pt idx="4">
                  <c:v>8.1</c:v>
                </c:pt>
                <c:pt idx="5">
                  <c:v>7.5</c:v>
                </c:pt>
                <c:pt idx="6">
                  <c:v>6</c:v>
                </c:pt>
                <c:pt idx="7">
                  <c:v>5.7</c:v>
                </c:pt>
                <c:pt idx="8">
                  <c:v>5.3</c:v>
                </c:pt>
                <c:pt idx="9">
                  <c:v>5.4</c:v>
                </c:pt>
                <c:pt idx="10">
                  <c:v>5.8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1-4BD1-A2C4-7B46A9248EF6}"/>
            </c:ext>
          </c:extLst>
        </c:ser>
        <c:ser>
          <c:idx val="3"/>
          <c:order val="1"/>
          <c:tx>
            <c:strRef>
              <c:f>'3.6'!$C$6</c:f>
              <c:strCache>
                <c:ptCount val="1"/>
                <c:pt idx="0">
                  <c:v>Utenlandsk marked</c:v>
                </c:pt>
              </c:strCache>
            </c:strRef>
          </c:tx>
          <c:spPr>
            <a:solidFill>
              <a:srgbClr val="0CA3BC"/>
            </a:solidFill>
            <a:ln>
              <a:solidFill>
                <a:srgbClr val="0CA3BC"/>
              </a:solidFill>
            </a:ln>
          </c:spPr>
          <c:invertIfNegative val="0"/>
          <c:cat>
            <c:strRef>
              <c:f>'3.6'!$A$7:$A$19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'3.6'!$C$7:$C$19</c:f>
              <c:numCache>
                <c:formatCode>0.0</c:formatCode>
                <c:ptCount val="13"/>
                <c:pt idx="0">
                  <c:v>10.199999999999999</c:v>
                </c:pt>
                <c:pt idx="1">
                  <c:v>9</c:v>
                </c:pt>
                <c:pt idx="2">
                  <c:v>7.1999999999999993</c:v>
                </c:pt>
                <c:pt idx="3">
                  <c:v>6.7999999999999989</c:v>
                </c:pt>
                <c:pt idx="4">
                  <c:v>4.9000000000000004</c:v>
                </c:pt>
                <c:pt idx="5">
                  <c:v>5.3000000000000007</c:v>
                </c:pt>
                <c:pt idx="6">
                  <c:v>5.8000000000000007</c:v>
                </c:pt>
                <c:pt idx="7">
                  <c:v>6.8999999999999995</c:v>
                </c:pt>
                <c:pt idx="8">
                  <c:v>7.3</c:v>
                </c:pt>
                <c:pt idx="9">
                  <c:v>8</c:v>
                </c:pt>
                <c:pt idx="10">
                  <c:v>9.1000000000000014</c:v>
                </c:pt>
                <c:pt idx="11">
                  <c:v>10.7</c:v>
                </c:pt>
                <c:pt idx="12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1-4BD1-A2C4-7B46A924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'3.6'!$D$6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'3.6'!$A$7:$A$19</c:f>
              <c:strCache>
                <c:ptCount val="13"/>
                <c:pt idx="0">
                  <c:v> 30.06.21</c:v>
                </c:pt>
                <c:pt idx="1">
                  <c:v>30.09.21</c:v>
                </c:pt>
                <c:pt idx="2">
                  <c:v>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'3.6'!$D$7:$D$19</c:f>
              <c:numCache>
                <c:formatCode>0.0</c:formatCode>
                <c:ptCount val="13"/>
                <c:pt idx="0">
                  <c:v>21.5</c:v>
                </c:pt>
                <c:pt idx="1">
                  <c:v>18.5</c:v>
                </c:pt>
                <c:pt idx="2">
                  <c:v>16.399999999999999</c:v>
                </c:pt>
                <c:pt idx="3">
                  <c:v>15.7</c:v>
                </c:pt>
                <c:pt idx="4">
                  <c:v>13</c:v>
                </c:pt>
                <c:pt idx="5">
                  <c:v>12.8</c:v>
                </c:pt>
                <c:pt idx="6">
                  <c:v>11.8</c:v>
                </c:pt>
                <c:pt idx="7">
                  <c:v>12.6</c:v>
                </c:pt>
                <c:pt idx="8">
                  <c:v>12.6</c:v>
                </c:pt>
                <c:pt idx="9">
                  <c:v>13.4</c:v>
                </c:pt>
                <c:pt idx="10">
                  <c:v>14.9</c:v>
                </c:pt>
                <c:pt idx="11">
                  <c:v>16.7</c:v>
                </c:pt>
                <c:pt idx="12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01-4BD1-A2C4-7B46A924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1.199278215223097E-2"/>
              <c:y val="9.075167687372411E-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052121609798776"/>
          <c:y val="0.91489893660199706"/>
          <c:w val="0.47882720909886262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v>Forbrukslån</c:v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'2.1'!$B$6:$U$6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'2.1'!$B$7:$U$7</c:f>
              <c:numCache>
                <c:formatCode>0.0</c:formatCode>
                <c:ptCount val="20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  <c:pt idx="14">
                  <c:v>76.302714167079998</c:v>
                </c:pt>
                <c:pt idx="15">
                  <c:v>81.694951575120001</c:v>
                </c:pt>
                <c:pt idx="16">
                  <c:v>72.470089511369991</c:v>
                </c:pt>
                <c:pt idx="17">
                  <c:v>72.5</c:v>
                </c:pt>
                <c:pt idx="18">
                  <c:v>73.155000000000001</c:v>
                </c:pt>
                <c:pt idx="19">
                  <c:v>74.52154122252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9-4E71-BC4B-B785CDE7CC6B}"/>
            </c:ext>
          </c:extLst>
        </c:ser>
        <c:ser>
          <c:idx val="2"/>
          <c:order val="1"/>
          <c:tx>
            <c:v>Annen usikret gjeld</c:v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'2.1'!$B$6:$U$6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'2.1'!$B$8:$U$8</c:f>
              <c:numCache>
                <c:formatCode>0.0</c:formatCode>
                <c:ptCount val="20"/>
                <c:pt idx="0">
                  <c:v>18.30576457561002</c:v>
                </c:pt>
                <c:pt idx="1">
                  <c:v>16.694503571919999</c:v>
                </c:pt>
                <c:pt idx="2">
                  <c:v>16.98912245423001</c:v>
                </c:pt>
                <c:pt idx="3">
                  <c:v>15.8316676462399</c:v>
                </c:pt>
                <c:pt idx="4">
                  <c:v>15.258229882550101</c:v>
                </c:pt>
                <c:pt idx="5">
                  <c:v>14.3395846346799</c:v>
                </c:pt>
                <c:pt idx="6">
                  <c:v>14.286917533910101</c:v>
                </c:pt>
                <c:pt idx="7">
                  <c:v>13.71831251816997</c:v>
                </c:pt>
                <c:pt idx="8">
                  <c:v>12.83793781886</c:v>
                </c:pt>
                <c:pt idx="9">
                  <c:v>12.570240312139999</c:v>
                </c:pt>
                <c:pt idx="10">
                  <c:v>12.07850434028</c:v>
                </c:pt>
                <c:pt idx="11">
                  <c:v>11.25242607243</c:v>
                </c:pt>
                <c:pt idx="12">
                  <c:v>9.8600093031900009</c:v>
                </c:pt>
                <c:pt idx="13">
                  <c:v>9.5816160034099997</c:v>
                </c:pt>
                <c:pt idx="14">
                  <c:v>9.1373570727199986</c:v>
                </c:pt>
                <c:pt idx="15">
                  <c:v>4.8861760636899998</c:v>
                </c:pt>
                <c:pt idx="16">
                  <c:v>15.976850435979999</c:v>
                </c:pt>
                <c:pt idx="17">
                  <c:v>16.7</c:v>
                </c:pt>
                <c:pt idx="18">
                  <c:v>17.129000000000001</c:v>
                </c:pt>
                <c:pt idx="19">
                  <c:v>17.75003405148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9-4E71-BC4B-B785CDE7CC6B}"/>
            </c:ext>
          </c:extLst>
        </c:ser>
        <c:ser>
          <c:idx val="0"/>
          <c:order val="2"/>
          <c:tx>
            <c:v>Rammekreditter</c:v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'2.1'!$B$6:$U$6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'2.1'!$B$9:$U$9</c:f>
              <c:numCache>
                <c:formatCode>0.0</c:formatCode>
                <c:ptCount val="20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  <c:pt idx="14">
                  <c:v>68.121769751109994</c:v>
                </c:pt>
                <c:pt idx="15">
                  <c:v>68.985527527659997</c:v>
                </c:pt>
                <c:pt idx="16">
                  <c:v>70.5</c:v>
                </c:pt>
                <c:pt idx="17">
                  <c:v>71.400000000000006</c:v>
                </c:pt>
                <c:pt idx="18">
                  <c:v>75.932000000000002</c:v>
                </c:pt>
                <c:pt idx="19">
                  <c:v>75.0586643149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9-4E71-BC4B-B785CDE7CC6B}"/>
            </c:ext>
          </c:extLst>
        </c:ser>
        <c:ser>
          <c:idx val="3"/>
          <c:order val="3"/>
          <c:tx>
            <c:v>Betalingskort</c:v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numRef>
              <c:f>'2.1'!$B$6:$U$6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'2.1'!$B$10:$U$10</c:f>
              <c:numCache>
                <c:formatCode>0.0</c:formatCode>
                <c:ptCount val="20"/>
                <c:pt idx="0">
                  <c:v>4.236212432929972</c:v>
                </c:pt>
                <c:pt idx="1">
                  <c:v>3.0075579900499512</c:v>
                </c:pt>
                <c:pt idx="2">
                  <c:v>2.2123975543900181</c:v>
                </c:pt>
                <c:pt idx="3">
                  <c:v>2.1243902002799899</c:v>
                </c:pt>
                <c:pt idx="4">
                  <c:v>2.2171164292599901</c:v>
                </c:pt>
                <c:pt idx="5">
                  <c:v>2.0335334488800001</c:v>
                </c:pt>
                <c:pt idx="6">
                  <c:v>1.1384472807799999</c:v>
                </c:pt>
                <c:pt idx="7">
                  <c:v>1.2730873318799929</c:v>
                </c:pt>
                <c:pt idx="8">
                  <c:v>1.2567454373499871</c:v>
                </c:pt>
                <c:pt idx="9">
                  <c:v>1.45895629972003</c:v>
                </c:pt>
                <c:pt idx="10">
                  <c:v>1.09368319604</c:v>
                </c:pt>
                <c:pt idx="11">
                  <c:v>1.08231740786</c:v>
                </c:pt>
                <c:pt idx="12">
                  <c:v>0.97164767058000001</c:v>
                </c:pt>
                <c:pt idx="13">
                  <c:v>1.02327216146</c:v>
                </c:pt>
                <c:pt idx="14">
                  <c:v>1.0923308687</c:v>
                </c:pt>
                <c:pt idx="15">
                  <c:v>1.0516647003499999</c:v>
                </c:pt>
                <c:pt idx="16">
                  <c:v>0.97133795117999999</c:v>
                </c:pt>
                <c:pt idx="17">
                  <c:v>1</c:v>
                </c:pt>
                <c:pt idx="18">
                  <c:v>1.0980000000000001</c:v>
                </c:pt>
                <c:pt idx="19">
                  <c:v>1.0340851716699999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9-4E71-BC4B-B785CDE7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v>#REF!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8"/>
              <c:pt idx="0">
                <c:v>43830</c:v>
              </c:pt>
              <c:pt idx="1">
                <c:v>43921</c:v>
              </c:pt>
              <c:pt idx="2">
                <c:v>44012</c:v>
              </c:pt>
              <c:pt idx="3">
                <c:v>44101</c:v>
              </c:pt>
              <c:pt idx="4">
                <c:v>44196</c:v>
              </c:pt>
              <c:pt idx="5">
                <c:v>44286</c:v>
              </c:pt>
              <c:pt idx="6">
                <c:v>44377</c:v>
              </c:pt>
              <c:pt idx="7">
                <c:v>44469</c:v>
              </c:pt>
              <c:pt idx="8">
                <c:v>44561</c:v>
              </c:pt>
              <c:pt idx="9">
                <c:v>44651</c:v>
              </c:pt>
              <c:pt idx="10">
                <c:v>44742</c:v>
              </c:pt>
              <c:pt idx="11">
                <c:v>44834</c:v>
              </c:pt>
              <c:pt idx="12">
                <c:v>44926</c:v>
              </c:pt>
              <c:pt idx="13">
                <c:v>45016</c:v>
              </c:pt>
              <c:pt idx="14">
                <c:v>45107</c:v>
              </c:pt>
              <c:pt idx="15">
                <c:v>45199</c:v>
              </c:pt>
              <c:pt idx="16">
                <c:v>45291</c:v>
              </c:pt>
              <c:pt idx="17">
                <c:v>45382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E9-4E71-BC4B-B785CDE7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92063"/>
        <c:axId val="116926607"/>
      </c:barChart>
      <c:catAx>
        <c:axId val="75453409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tickMarkSkip val="1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16926607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5792063"/>
        <c:crosses val="max"/>
        <c:crossBetween val="between"/>
      </c:valAx>
      <c:catAx>
        <c:axId val="1265792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926607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1.9001607849866223E-2"/>
          <c:y val="9.66183574879227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1679471884196291"/>
        </c:manualLayout>
      </c:layout>
      <c:lineChart>
        <c:grouping val="standard"/>
        <c:varyColors val="0"/>
        <c:ser>
          <c:idx val="1"/>
          <c:order val="0"/>
          <c:tx>
            <c:strRef>
              <c:f>'3.7'!$B$6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28575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'3.7'!$A$7:$A$19</c:f>
              <c:strCache>
                <c:ptCount val="13"/>
                <c:pt idx="0">
                  <c:v>30.06.21</c:v>
                </c:pt>
                <c:pt idx="1">
                  <c:v>30.09.21</c:v>
                </c:pt>
                <c:pt idx="2">
                  <c:v> 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'3.7'!$B$7:$B$19</c:f>
              <c:numCache>
                <c:formatCode>0.0</c:formatCode>
                <c:ptCount val="13"/>
                <c:pt idx="0">
                  <c:v>13.2</c:v>
                </c:pt>
                <c:pt idx="1">
                  <c:v>11.3</c:v>
                </c:pt>
                <c:pt idx="2">
                  <c:v>11.3</c:v>
                </c:pt>
                <c:pt idx="3">
                  <c:v>10.6</c:v>
                </c:pt>
                <c:pt idx="4">
                  <c:v>9.8000000000000007</c:v>
                </c:pt>
                <c:pt idx="5">
                  <c:v>9.1</c:v>
                </c:pt>
                <c:pt idx="6">
                  <c:v>7.4</c:v>
                </c:pt>
                <c:pt idx="7">
                  <c:v>7</c:v>
                </c:pt>
                <c:pt idx="8">
                  <c:v>6.5</c:v>
                </c:pt>
                <c:pt idx="9">
                  <c:v>6.6</c:v>
                </c:pt>
                <c:pt idx="10">
                  <c:v>7.1</c:v>
                </c:pt>
                <c:pt idx="11">
                  <c:v>7.3</c:v>
                </c:pt>
                <c:pt idx="12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2-4FA0-B40D-26C6C3985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'3.7'!$C$6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28575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'3.7'!$A$7:$A$19</c:f>
              <c:strCache>
                <c:ptCount val="13"/>
                <c:pt idx="0">
                  <c:v>30.06.21</c:v>
                </c:pt>
                <c:pt idx="1">
                  <c:v>30.09.21</c:v>
                </c:pt>
                <c:pt idx="2">
                  <c:v> 31.12.21</c:v>
                </c:pt>
                <c:pt idx="3">
                  <c:v>31.03.22</c:v>
                </c:pt>
                <c:pt idx="4">
                  <c:v>30.06.22</c:v>
                </c:pt>
                <c:pt idx="5">
                  <c:v>30.09.22</c:v>
                </c:pt>
                <c:pt idx="6">
                  <c:v>31.12.22</c:v>
                </c:pt>
                <c:pt idx="7">
                  <c:v>31.03.23</c:v>
                </c:pt>
                <c:pt idx="8">
                  <c:v>30.06.23</c:v>
                </c:pt>
                <c:pt idx="9">
                  <c:v>30.09.23</c:v>
                </c:pt>
                <c:pt idx="10">
                  <c:v>31.12.23</c:v>
                </c:pt>
                <c:pt idx="11">
                  <c:v>31.03.24</c:v>
                </c:pt>
                <c:pt idx="12">
                  <c:v>30.06.24</c:v>
                </c:pt>
              </c:strCache>
            </c:strRef>
          </c:cat>
          <c:val>
            <c:numRef>
              <c:f>'3.7'!$C$7:$C$19</c:f>
              <c:numCache>
                <c:formatCode>0.0</c:formatCode>
                <c:ptCount val="13"/>
                <c:pt idx="0">
                  <c:v>20.2</c:v>
                </c:pt>
                <c:pt idx="1">
                  <c:v>16.100000000000001</c:v>
                </c:pt>
                <c:pt idx="2">
                  <c:v>15.9</c:v>
                </c:pt>
                <c:pt idx="3">
                  <c:v>12.6</c:v>
                </c:pt>
                <c:pt idx="4">
                  <c:v>14.7</c:v>
                </c:pt>
                <c:pt idx="5">
                  <c:v>13.7</c:v>
                </c:pt>
                <c:pt idx="6">
                  <c:v>7.6</c:v>
                </c:pt>
                <c:pt idx="7">
                  <c:v>8.1</c:v>
                </c:pt>
                <c:pt idx="8">
                  <c:v>4.8</c:v>
                </c:pt>
                <c:pt idx="9">
                  <c:v>5.8</c:v>
                </c:pt>
                <c:pt idx="10">
                  <c:v>6</c:v>
                </c:pt>
                <c:pt idx="11">
                  <c:v>7.1</c:v>
                </c:pt>
                <c:pt idx="12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F2-4FA0-B40D-26C6C3985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91762308120575842"/>
          <c:w val="0.71595677737836305"/>
          <c:h val="5.7349876719955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17140608903171E-2"/>
          <c:y val="0.1072865293737001"/>
          <c:w val="0.85576190550145725"/>
          <c:h val="0.69798419593392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'4.1'!$B$4</c:f>
              <c:strCache>
                <c:ptCount val="1"/>
                <c:pt idx="0">
                  <c:v>Andel av samlet forbruksgjeld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'4.1'!$B$5:$B$9</c:f>
              <c:numCache>
                <c:formatCode>0.0</c:formatCode>
                <c:ptCount val="5"/>
                <c:pt idx="0">
                  <c:v>5.7</c:v>
                </c:pt>
                <c:pt idx="1">
                  <c:v>19.7</c:v>
                </c:pt>
                <c:pt idx="2">
                  <c:v>25.1</c:v>
                </c:pt>
                <c:pt idx="3">
                  <c:v>25.5</c:v>
                </c:pt>
                <c:pt idx="4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7-44E0-A2C2-04D14B70EF5A}"/>
            </c:ext>
          </c:extLst>
        </c:ser>
        <c:ser>
          <c:idx val="1"/>
          <c:order val="1"/>
          <c:tx>
            <c:strRef>
              <c:f>'4.1'!$C$4</c:f>
              <c:strCache>
                <c:ptCount val="1"/>
                <c:pt idx="0">
                  <c:v>Andel av samlet antall inkassosaker knyttet til forbruksgjeld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'4.1'!$C$5:$C$9</c:f>
              <c:numCache>
                <c:formatCode>0.0</c:formatCode>
                <c:ptCount val="5"/>
                <c:pt idx="0">
                  <c:v>10.5</c:v>
                </c:pt>
                <c:pt idx="1">
                  <c:v>24.3</c:v>
                </c:pt>
                <c:pt idx="2">
                  <c:v>26.6</c:v>
                </c:pt>
                <c:pt idx="3">
                  <c:v>21.6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'4.1'!$D$4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8408941485864562E-2"/>
              <c:y val="2.2636049738147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774386929444471"/>
          <c:y val="0.89374691304835086"/>
          <c:w val="0.57151397495431411"/>
          <c:h val="9.194821636848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'4.2'!$B$5:$B$9</c:f>
              <c:numCache>
                <c:formatCode>0.0\ %</c:formatCode>
                <c:ptCount val="5"/>
                <c:pt idx="0">
                  <c:v>3.2000000000000001E-2</c:v>
                </c:pt>
                <c:pt idx="1">
                  <c:v>0.191</c:v>
                </c:pt>
                <c:pt idx="2">
                  <c:v>0.27300000000000002</c:v>
                </c:pt>
                <c:pt idx="3">
                  <c:v>0.25800000000000001</c:v>
                </c:pt>
                <c:pt idx="4">
                  <c:v>0.246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57816642808044E-2"/>
          <c:y val="9.6823010839857032E-2"/>
          <c:w val="0.7670557036509621"/>
          <c:h val="0.81838982824716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'4.3'!$B$4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 </c:v>
                </c:pt>
              </c:strCache>
            </c:strRef>
          </c:cat>
          <c:val>
            <c:numRef>
              <c:f>'4.3'!$B$5:$B$9</c:f>
              <c:numCache>
                <c:formatCode>0</c:formatCode>
                <c:ptCount val="5"/>
                <c:pt idx="0">
                  <c:v>55</c:v>
                </c:pt>
                <c:pt idx="1">
                  <c:v>70</c:v>
                </c:pt>
                <c:pt idx="2">
                  <c:v>72</c:v>
                </c:pt>
                <c:pt idx="3">
                  <c:v>74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A-99C1-FB4EF4246108}"/>
            </c:ext>
          </c:extLst>
        </c:ser>
        <c:ser>
          <c:idx val="1"/>
          <c:order val="1"/>
          <c:tx>
            <c:strRef>
              <c:f>'4.3'!$C$4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 </c:v>
                </c:pt>
              </c:strCache>
            </c:strRef>
          </c:cat>
          <c:val>
            <c:numRef>
              <c:f>'4.3'!$C$5:$C$9</c:f>
              <c:numCache>
                <c:formatCode>0</c:formatCode>
                <c:ptCount val="5"/>
                <c:pt idx="0">
                  <c:v>45</c:v>
                </c:pt>
                <c:pt idx="1">
                  <c:v>69</c:v>
                </c:pt>
                <c:pt idx="2">
                  <c:v>80</c:v>
                </c:pt>
                <c:pt idx="3">
                  <c:v>78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A-99C1-FB4EF4246108}"/>
            </c:ext>
          </c:extLst>
        </c:ser>
        <c:ser>
          <c:idx val="2"/>
          <c:order val="2"/>
          <c:tx>
            <c:strRef>
              <c:f>'4.3'!$D$4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strRef>
              <c:f>'4.3'!$A$5:$A$9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 </c:v>
                </c:pt>
              </c:strCache>
            </c:strRef>
          </c:cat>
          <c:val>
            <c:numRef>
              <c:f>'4.3'!$D$5:$D$9</c:f>
              <c:numCache>
                <c:formatCode>0</c:formatCode>
                <c:ptCount val="5"/>
                <c:pt idx="0">
                  <c:v>50</c:v>
                </c:pt>
                <c:pt idx="1">
                  <c:v>76</c:v>
                </c:pt>
                <c:pt idx="2">
                  <c:v>81</c:v>
                </c:pt>
                <c:pt idx="3">
                  <c:v>84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A-99C1-FB4EF4246108}"/>
            </c:ext>
          </c:extLst>
        </c:ser>
        <c:ser>
          <c:idx val="3"/>
          <c:order val="3"/>
          <c:tx>
            <c:strRef>
              <c:f>'4.3'!$E$4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strRef>
              <c:f>'4.3'!$A$5:$A$9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 </c:v>
                </c:pt>
              </c:strCache>
            </c:strRef>
          </c:cat>
          <c:val>
            <c:numRef>
              <c:f>'4.3'!$E$5:$E$9</c:f>
              <c:numCache>
                <c:formatCode>0</c:formatCode>
                <c:ptCount val="5"/>
                <c:pt idx="0">
                  <c:v>42</c:v>
                </c:pt>
                <c:pt idx="1">
                  <c:v>72</c:v>
                </c:pt>
                <c:pt idx="2">
                  <c:v>80</c:v>
                </c:pt>
                <c:pt idx="3">
                  <c:v>83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5-434A-99C1-FB4EF424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'4.3'!$F$4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'4.3'!$A$5:$A$9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 </c:v>
                </c:pt>
              </c:strCache>
            </c:strRef>
          </c:cat>
          <c:val>
            <c:numRef>
              <c:f>'4.3'!$F$5:$F$9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A5-434A-99C1-FB4EF424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9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069410223572909E-2"/>
              <c:y val="1.737096300776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9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'4.4'!$A$5</c:f>
              <c:strCache>
                <c:ptCount val="1"/>
                <c:pt idx="0">
                  <c:v>Opprinnelig 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'4.4'!$B$4:$F$4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'4.4'!$B$5:$F$5</c:f>
              <c:numCache>
                <c:formatCode>_-* #\ ##0_-;\-* #\ ##0_-;_-* "-"??_-;_-@_-</c:formatCode>
                <c:ptCount val="5"/>
                <c:pt idx="0">
                  <c:v>20493</c:v>
                </c:pt>
                <c:pt idx="1">
                  <c:v>44154</c:v>
                </c:pt>
                <c:pt idx="2">
                  <c:v>54721</c:v>
                </c:pt>
                <c:pt idx="3">
                  <c:v>61639</c:v>
                </c:pt>
                <c:pt idx="4">
                  <c:v>65762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'4.4'!$A$6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'4.4'!$B$4:$F$4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'4.4'!$B$6:$F$6</c:f>
              <c:numCache>
                <c:formatCode>_-* #\ ##0_-;\-* #\ ##0_-;_-* "-"??_-;_-@_-</c:formatCode>
                <c:ptCount val="5"/>
                <c:pt idx="0">
                  <c:v>6466</c:v>
                </c:pt>
                <c:pt idx="1">
                  <c:v>26390</c:v>
                </c:pt>
                <c:pt idx="2">
                  <c:v>37310</c:v>
                </c:pt>
                <c:pt idx="3">
                  <c:v>45970</c:v>
                </c:pt>
                <c:pt idx="4">
                  <c:v>64357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4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42664015444944764"/>
              <c:y val="0.93463018167115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7594257818359E-2"/>
          <c:y val="0.10371031172791009"/>
          <c:w val="0.86365145185254211"/>
          <c:h val="0.74447502532919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'4.5'!$B$4</c:f>
              <c:strCache>
                <c:ptCount val="1"/>
                <c:pt idx="0">
                  <c:v>Inkassosaker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'4.5'!$A$5:$A$9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'4.5'!$B$5:$B$9</c:f>
              <c:numCache>
                <c:formatCode>0.0</c:formatCode>
                <c:ptCount val="5"/>
                <c:pt idx="0">
                  <c:v>3.4</c:v>
                </c:pt>
                <c:pt idx="1">
                  <c:v>30.8</c:v>
                </c:pt>
                <c:pt idx="2">
                  <c:v>27.5</c:v>
                </c:pt>
                <c:pt idx="3">
                  <c:v>35.200000000000003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D0-948C-994622A98F81}"/>
            </c:ext>
          </c:extLst>
        </c:ser>
        <c:ser>
          <c:idx val="1"/>
          <c:order val="1"/>
          <c:tx>
            <c:strRef>
              <c:f>'4.5'!$C$4</c:f>
              <c:strCache>
                <c:ptCount val="1"/>
                <c:pt idx="0">
                  <c:v>Hovedstol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'4.5'!$A$5:$A$9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'4.5'!$C$5:$C$9</c:f>
              <c:numCache>
                <c:formatCode>0.0</c:formatCode>
                <c:ptCount val="5"/>
                <c:pt idx="0">
                  <c:v>6.2</c:v>
                </c:pt>
                <c:pt idx="1">
                  <c:v>42.5</c:v>
                </c:pt>
                <c:pt idx="2">
                  <c:v>30.9</c:v>
                </c:pt>
                <c:pt idx="3">
                  <c:v>19.5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'4.5'!$D$4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'4.5'!$A$5:$A$9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'4.5'!$D$5:$D$9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4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5779092702169626E-2"/>
              <c:y val="2.2636049738147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4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462749848576617"/>
          <c:y val="0.90805188207646714"/>
          <c:w val="0.66355868238363691"/>
          <c:h val="9.1948246122845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'4.6'!$B$4</c:f>
              <c:strCache>
                <c:ptCount val="1"/>
                <c:pt idx="0">
                  <c:v>Andel av saker </c:v>
                </c:pt>
              </c:strCache>
            </c:strRef>
          </c:tx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0"/>
              <c:layout>
                <c:manualLayout>
                  <c:x val="-8.3160083160083165E-3"/>
                  <c:y val="1.6623373903528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4E-4303-B9A5-CDCAAB7BC41C}"/>
                </c:ext>
              </c:extLst>
            </c:dLbl>
            <c:dLbl>
              <c:idx val="1"/>
              <c:layout>
                <c:manualLayout>
                  <c:x val="1.6632016632016633E-2"/>
                  <c:y val="-1.2467530427646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E-4303-B9A5-CDCAAB7BC41C}"/>
                </c:ext>
              </c:extLst>
            </c:dLbl>
            <c:dLbl>
              <c:idx val="2"/>
              <c:layout>
                <c:manualLayout>
                  <c:x val="1.386001386001386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4E-4303-B9A5-CDCAAB7BC41C}"/>
                </c:ext>
              </c:extLst>
            </c:dLbl>
            <c:dLbl>
              <c:idx val="3"/>
              <c:layout>
                <c:manualLayout>
                  <c:x val="8.2121127790419132E-3"/>
                  <c:y val="4.61364072176856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'4.6'!$A$5:$A$10</c:f>
              <c:strCache>
                <c:ptCount val="4"/>
                <c:pt idx="0">
                  <c:v>0–10 000</c:v>
                </c:pt>
                <c:pt idx="1">
                  <c:v>10 001–50 000</c:v>
                </c:pt>
                <c:pt idx="2">
                  <c:v>50 001–250 000</c:v>
                </c:pt>
                <c:pt idx="3">
                  <c:v>Over 250 000</c:v>
                </c:pt>
              </c:strCache>
            </c:strRef>
          </c:cat>
          <c:val>
            <c:numRef>
              <c:f>'4.6'!$B$5:$B$10</c:f>
              <c:numCache>
                <c:formatCode>0.0\ %</c:formatCode>
                <c:ptCount val="6"/>
                <c:pt idx="0">
                  <c:v>0.246</c:v>
                </c:pt>
                <c:pt idx="1">
                  <c:v>0.45100000000000001</c:v>
                </c:pt>
                <c:pt idx="2">
                  <c:v>0.252</c:v>
                </c:pt>
                <c:pt idx="3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2635639879734371"/>
          <c:y val="0.37171271144898882"/>
          <c:w val="0.19602752358657874"/>
          <c:h val="0.25657457710202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57816642808044E-2"/>
          <c:y val="9.6823010839857032E-2"/>
          <c:w val="0.7670557036509621"/>
          <c:h val="0.81838982824716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'4.7'!$B$4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'4.7'!$B$5:$B$10</c:f>
              <c:numCache>
                <c:formatCode>0.0</c:formatCode>
                <c:ptCount val="6"/>
                <c:pt idx="0">
                  <c:v>13</c:v>
                </c:pt>
                <c:pt idx="1">
                  <c:v>11.4</c:v>
                </c:pt>
                <c:pt idx="2">
                  <c:v>11.7</c:v>
                </c:pt>
                <c:pt idx="3">
                  <c:v>26.3</c:v>
                </c:pt>
                <c:pt idx="4">
                  <c:v>23.4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3-4726-B36C-CCCA6BB07DA2}"/>
            </c:ext>
          </c:extLst>
        </c:ser>
        <c:ser>
          <c:idx val="1"/>
          <c:order val="1"/>
          <c:tx>
            <c:strRef>
              <c:f>'4.7'!$C$4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'4.7'!$C$5:$C$10</c:f>
              <c:numCache>
                <c:formatCode>0.0</c:formatCode>
                <c:ptCount val="6"/>
                <c:pt idx="0">
                  <c:v>14.6</c:v>
                </c:pt>
                <c:pt idx="1">
                  <c:v>10.4</c:v>
                </c:pt>
                <c:pt idx="2">
                  <c:v>10.3</c:v>
                </c:pt>
                <c:pt idx="3">
                  <c:v>24.3</c:v>
                </c:pt>
                <c:pt idx="4">
                  <c:v>26.3</c:v>
                </c:pt>
                <c:pt idx="5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3-4726-B36C-CCCA6BB07DA2}"/>
            </c:ext>
          </c:extLst>
        </c:ser>
        <c:ser>
          <c:idx val="2"/>
          <c:order val="2"/>
          <c:tx>
            <c:strRef>
              <c:f>'4.7'!$D$4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strRef>
              <c:f>'4.7'!$A$5:$A$10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'4.7'!$D$5:$D$10</c:f>
              <c:numCache>
                <c:formatCode>0.0</c:formatCode>
                <c:ptCount val="6"/>
                <c:pt idx="0">
                  <c:v>14.1</c:v>
                </c:pt>
                <c:pt idx="1">
                  <c:v>9.9</c:v>
                </c:pt>
                <c:pt idx="2">
                  <c:v>8.5</c:v>
                </c:pt>
                <c:pt idx="3">
                  <c:v>22.4</c:v>
                </c:pt>
                <c:pt idx="4">
                  <c:v>30.5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3-4726-B36C-CCCA6BB07DA2}"/>
            </c:ext>
          </c:extLst>
        </c:ser>
        <c:ser>
          <c:idx val="3"/>
          <c:order val="3"/>
          <c:tx>
            <c:strRef>
              <c:f>'4.7'!$E$4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strRef>
              <c:f>'4.7'!$A$5:$A$10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'4.7'!$E$5:$E$10</c:f>
              <c:numCache>
                <c:formatCode>0.0</c:formatCode>
                <c:ptCount val="6"/>
                <c:pt idx="0">
                  <c:v>16</c:v>
                </c:pt>
                <c:pt idx="1">
                  <c:v>10.6</c:v>
                </c:pt>
                <c:pt idx="2">
                  <c:v>7.4</c:v>
                </c:pt>
                <c:pt idx="3">
                  <c:v>18.2</c:v>
                </c:pt>
                <c:pt idx="4">
                  <c:v>33.4</c:v>
                </c:pt>
                <c:pt idx="5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'4.7'!$F$4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'4.7'!$F$5:$F$10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3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069410223572909E-2"/>
              <c:y val="1.737096300776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3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241-42C1-BDA8-0AD0B5F09F2E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241-42C1-BDA8-0AD0B5F09F2E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241-42C1-BDA8-0AD0B5F09F2E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6241-42C1-BDA8-0AD0B5F09F2E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6241-42C1-BDA8-0AD0B5F09F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'4.8'!$A$5:$A$9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'4.8'!$B$5:$B$9</c:f>
              <c:numCache>
                <c:formatCode>0.0\ %</c:formatCode>
                <c:ptCount val="5"/>
                <c:pt idx="0">
                  <c:v>8.5999999999999993E-2</c:v>
                </c:pt>
                <c:pt idx="1">
                  <c:v>0.223</c:v>
                </c:pt>
                <c:pt idx="2">
                  <c:v>0.27800000000000002</c:v>
                </c:pt>
                <c:pt idx="3">
                  <c:v>0.23499999999999999</c:v>
                </c:pt>
                <c:pt idx="4">
                  <c:v>0.17899999999999999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241-42C1-BDA8-0AD0B5F0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3707471734978E-2"/>
          <c:y val="7.5178292894073073E-2"/>
          <c:w val="0.9109258505653004"/>
          <c:h val="0.70733721156528651"/>
        </c:manualLayout>
      </c:layout>
      <c:lineChart>
        <c:grouping val="standard"/>
        <c:varyColors val="0"/>
        <c:ser>
          <c:idx val="3"/>
          <c:order val="0"/>
          <c:tx>
            <c:strRef>
              <c:f>'2.2'!$A$7</c:f>
              <c:strCache>
                <c:ptCount val="1"/>
                <c:pt idx="0">
                  <c:v>Nedbetalingslån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'2.2'!$B$6:$Q$6</c:f>
              <c:numCache>
                <c:formatCode>dd/mm/yy;@</c:formatCode>
                <c:ptCount val="16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'2.2'!$B$7:$Q$7</c:f>
              <c:numCache>
                <c:formatCode>0.0</c:formatCode>
                <c:ptCount val="16"/>
                <c:pt idx="0">
                  <c:v>-7.9232368534528295</c:v>
                </c:pt>
                <c:pt idx="1">
                  <c:v>-12.80009172702985</c:v>
                </c:pt>
                <c:pt idx="2">
                  <c:v>-13.05994271733605</c:v>
                </c:pt>
                <c:pt idx="3">
                  <c:v>-13.165602530512174</c:v>
                </c:pt>
                <c:pt idx="4">
                  <c:v>-12.700293493645233</c:v>
                </c:pt>
                <c:pt idx="5">
                  <c:v>-6.9567960053293803</c:v>
                </c:pt>
                <c:pt idx="6">
                  <c:v>-8.979767653419394</c:v>
                </c:pt>
                <c:pt idx="7">
                  <c:v>-9.6287107970093491</c:v>
                </c:pt>
                <c:pt idx="8">
                  <c:v>-5.0048751113749974</c:v>
                </c:pt>
                <c:pt idx="9">
                  <c:v>-4.5290858979581508</c:v>
                </c:pt>
                <c:pt idx="10">
                  <c:v>0.30366382701415517</c:v>
                </c:pt>
                <c:pt idx="11">
                  <c:v>3.6158191448539503</c:v>
                </c:pt>
                <c:pt idx="12">
                  <c:v>3.1531741413866987</c:v>
                </c:pt>
                <c:pt idx="13">
                  <c:v>2.72745281876837</c:v>
                </c:pt>
                <c:pt idx="14">
                  <c:v>3.0693875483844395</c:v>
                </c:pt>
                <c:pt idx="15">
                  <c:v>3.5723879907510625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50-4FB8-AAD2-08B370DD4779}"/>
            </c:ext>
          </c:extLst>
        </c:ser>
        <c:ser>
          <c:idx val="4"/>
          <c:order val="1"/>
          <c:tx>
            <c:strRef>
              <c:f>'2.2'!$A$8</c:f>
              <c:strCache>
                <c:ptCount val="1"/>
                <c:pt idx="0">
                  <c:v>Rammekreditter</c:v>
                </c:pt>
              </c:strCache>
            </c:strRef>
          </c:tx>
          <c:marker>
            <c:symbol val="none"/>
          </c:marker>
          <c:cat>
            <c:numRef>
              <c:f>'2.2'!$B$6:$Q$6</c:f>
              <c:numCache>
                <c:formatCode>dd/mm/yy;@</c:formatCode>
                <c:ptCount val="16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'2.2'!$B$8:$Q$8</c:f>
              <c:numCache>
                <c:formatCode>0.0</c:formatCode>
                <c:ptCount val="16"/>
                <c:pt idx="0">
                  <c:v>-11.416137323788108</c:v>
                </c:pt>
                <c:pt idx="1">
                  <c:v>-13.137452587837368</c:v>
                </c:pt>
                <c:pt idx="2">
                  <c:v>-8.0848038510157316</c:v>
                </c:pt>
                <c:pt idx="3">
                  <c:v>-5.9714196823189631</c:v>
                </c:pt>
                <c:pt idx="4">
                  <c:v>-9.4433463940028854</c:v>
                </c:pt>
                <c:pt idx="5">
                  <c:v>-5.1323964197442571</c:v>
                </c:pt>
                <c:pt idx="6">
                  <c:v>-6.3609468612278839</c:v>
                </c:pt>
                <c:pt idx="7">
                  <c:v>-6.3725278480767216</c:v>
                </c:pt>
                <c:pt idx="8">
                  <c:v>-6.2401735176185253</c:v>
                </c:pt>
                <c:pt idx="9">
                  <c:v>-3.3040018447974542</c:v>
                </c:pt>
                <c:pt idx="10">
                  <c:v>-5.6689913720399137</c:v>
                </c:pt>
                <c:pt idx="11">
                  <c:v>-2.0357185288062403</c:v>
                </c:pt>
                <c:pt idx="12">
                  <c:v>-0.26653745081393598</c:v>
                </c:pt>
                <c:pt idx="13">
                  <c:v>-0.42106407202399998</c:v>
                </c:pt>
                <c:pt idx="14">
                  <c:v>8.8651017984786673</c:v>
                </c:pt>
                <c:pt idx="15">
                  <c:v>5.8034940151830501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50-4FB8-AAD2-08B370DD4779}"/>
            </c:ext>
          </c:extLst>
        </c:ser>
        <c:ser>
          <c:idx val="5"/>
          <c:order val="2"/>
          <c:spPr>
            <a:ln w="19050">
              <a:solidFill>
                <a:sysClr val="windowText" lastClr="000000">
                  <a:alpha val="78000"/>
                </a:sysClr>
              </a:solidFill>
            </a:ln>
          </c:spPr>
          <c:marker>
            <c:symbol val="none"/>
          </c:marker>
          <c:cat>
            <c:numRef>
              <c:f>'2.2'!$B$6:$Q$6</c:f>
              <c:numCache>
                <c:formatCode>dd/mm/yy;@</c:formatCode>
                <c:ptCount val="16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'2.2'!$B$9:$Q$9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50-4FB8-AAD2-08B370DD4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052848"/>
        <c:axId val="598054288"/>
      </c:lineChart>
      <c:lineChart>
        <c:grouping val="standard"/>
        <c:varyColors val="0"/>
        <c:ser>
          <c:idx val="0"/>
          <c:order val="3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02-4743-AE71-E6D7CB9E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269264"/>
        <c:axId val="860267344"/>
      </c:lineChart>
      <c:catAx>
        <c:axId val="59805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2737336063454577E-2"/>
              <c:y val="1.010071181586872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dd/mm/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8054288"/>
        <c:crossesAt val="-16"/>
        <c:auto val="0"/>
        <c:lblAlgn val="ctr"/>
        <c:lblOffset val="100"/>
        <c:noMultiLvlLbl val="0"/>
      </c:catAx>
      <c:valAx>
        <c:axId val="598054288"/>
        <c:scaling>
          <c:orientation val="minMax"/>
          <c:max val="1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8052848"/>
        <c:crosses val="autoZero"/>
        <c:crossBetween val="midCat"/>
      </c:valAx>
      <c:valAx>
        <c:axId val="860267344"/>
        <c:scaling>
          <c:orientation val="minMax"/>
          <c:max val="10"/>
          <c:min val="-1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60269264"/>
        <c:crosses val="max"/>
        <c:crossBetween val="between"/>
      </c:valAx>
      <c:catAx>
        <c:axId val="860269264"/>
        <c:scaling>
          <c:orientation val="minMax"/>
        </c:scaling>
        <c:delete val="1"/>
        <c:axPos val="b"/>
        <c:majorTickMark val="out"/>
        <c:minorTickMark val="none"/>
        <c:tickLblPos val="nextTo"/>
        <c:crossAx val="8602673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69937543069025E-2"/>
          <c:y val="0.1306560805145216"/>
          <c:w val="0.85909180403180818"/>
          <c:h val="0.58144883931609626"/>
        </c:manualLayout>
      </c:layout>
      <c:lineChart>
        <c:grouping val="standard"/>
        <c:varyColors val="0"/>
        <c:ser>
          <c:idx val="0"/>
          <c:order val="0"/>
          <c:tx>
            <c:v>Kreditteksponering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'2.3'!$A$5:$A$43</c:f>
              <c:numCache>
                <c:formatCode>m/d/yyyy</c:formatCode>
                <c:ptCount val="39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44073</c:v>
                </c:pt>
                <c:pt idx="10">
                  <c:v>44101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</c:numCache>
            </c:numRef>
          </c:cat>
          <c:val>
            <c:numRef>
              <c:f>'2.3'!$B$5:$B$43</c:f>
              <c:numCache>
                <c:formatCode>0.00</c:formatCode>
                <c:ptCount val="39"/>
                <c:pt idx="0">
                  <c:v>278.63767505599998</c:v>
                </c:pt>
                <c:pt idx="1">
                  <c:v>277.89819869899998</c:v>
                </c:pt>
                <c:pt idx="2">
                  <c:v>274.94023425799998</c:v>
                </c:pt>
                <c:pt idx="3">
                  <c:v>275.65743129700002</c:v>
                </c:pt>
                <c:pt idx="4">
                  <c:v>273.18272761600002</c:v>
                </c:pt>
                <c:pt idx="5">
                  <c:v>268.50061553699999</c:v>
                </c:pt>
                <c:pt idx="6">
                  <c:v>268.85673684400001</c:v>
                </c:pt>
                <c:pt idx="7">
                  <c:v>268.45204364</c:v>
                </c:pt>
                <c:pt idx="8">
                  <c:v>267.62347275399998</c:v>
                </c:pt>
                <c:pt idx="9">
                  <c:v>267.80402974899999</c:v>
                </c:pt>
                <c:pt idx="10">
                  <c:v>266.39007327399997</c:v>
                </c:pt>
                <c:pt idx="11">
                  <c:v>265.44292155599999</c:v>
                </c:pt>
                <c:pt idx="12">
                  <c:v>264.51687712500001</c:v>
                </c:pt>
                <c:pt idx="13">
                  <c:v>259.28692065899997</c:v>
                </c:pt>
                <c:pt idx="14">
                  <c:v>255.43793350300001</c:v>
                </c:pt>
                <c:pt idx="15">
                  <c:v>253.95019577100001</c:v>
                </c:pt>
                <c:pt idx="16">
                  <c:v>253.19501827600001</c:v>
                </c:pt>
                <c:pt idx="17">
                  <c:v>251.825678391</c:v>
                </c:pt>
                <c:pt idx="18">
                  <c:v>251.28705310000001</c:v>
                </c:pt>
                <c:pt idx="19">
                  <c:v>251.322403729</c:v>
                </c:pt>
                <c:pt idx="20">
                  <c:v>250.74038728900001</c:v>
                </c:pt>
                <c:pt idx="21">
                  <c:v>250.52351558699999</c:v>
                </c:pt>
                <c:pt idx="22">
                  <c:v>247.87320538700001</c:v>
                </c:pt>
                <c:pt idx="23">
                  <c:v>247.55793083899999</c:v>
                </c:pt>
                <c:pt idx="24">
                  <c:v>247.422623872</c:v>
                </c:pt>
                <c:pt idx="25">
                  <c:v>246.963380747</c:v>
                </c:pt>
                <c:pt idx="26">
                  <c:v>246.36848512200001</c:v>
                </c:pt>
                <c:pt idx="27">
                  <c:v>245.91323323399999</c:v>
                </c:pt>
                <c:pt idx="28">
                  <c:v>245.19215393600001</c:v>
                </c:pt>
                <c:pt idx="29">
                  <c:v>249.991072836</c:v>
                </c:pt>
                <c:pt idx="30">
                  <c:v>248.35600129400001</c:v>
                </c:pt>
                <c:pt idx="31">
                  <c:v>246.09068052399999</c:v>
                </c:pt>
                <c:pt idx="32">
                  <c:v>243.09283230400001</c:v>
                </c:pt>
                <c:pt idx="33">
                  <c:v>240.50328223400001</c:v>
                </c:pt>
                <c:pt idx="34">
                  <c:v>242.00396220799999</c:v>
                </c:pt>
                <c:pt idx="35">
                  <c:v>243.034802184</c:v>
                </c:pt>
                <c:pt idx="36">
                  <c:v>243.77789122900001</c:v>
                </c:pt>
                <c:pt idx="37">
                  <c:v>239.60985316310001</c:v>
                </c:pt>
                <c:pt idx="38">
                  <c:v>249.48164678089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C-48AC-9FB0-286C8937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6800"/>
        <c:axId val="1487816720"/>
      </c:lineChart>
      <c:lineChart>
        <c:grouping val="standard"/>
        <c:varyColors val="0"/>
        <c:ser>
          <c:idx val="1"/>
          <c:order val="1"/>
          <c:tx>
            <c:v>Andelen av eksponering som benyttes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7"/>
              <c:pt idx="0">
                <c:v>43799</c:v>
              </c:pt>
              <c:pt idx="1">
                <c:v>43830</c:v>
              </c:pt>
              <c:pt idx="2">
                <c:v>43861</c:v>
              </c:pt>
              <c:pt idx="3">
                <c:v>43890</c:v>
              </c:pt>
              <c:pt idx="4">
                <c:v>43921</c:v>
              </c:pt>
              <c:pt idx="5">
                <c:v>43951</c:v>
              </c:pt>
              <c:pt idx="6">
                <c:v>43982</c:v>
              </c:pt>
              <c:pt idx="7">
                <c:v>44012</c:v>
              </c:pt>
              <c:pt idx="8">
                <c:v>44043</c:v>
              </c:pt>
              <c:pt idx="9">
                <c:v>44073</c:v>
              </c:pt>
              <c:pt idx="10">
                <c:v>44101</c:v>
              </c:pt>
              <c:pt idx="11">
                <c:v>44135</c:v>
              </c:pt>
              <c:pt idx="12">
                <c:v>44165</c:v>
              </c:pt>
              <c:pt idx="13">
                <c:v>44196</c:v>
              </c:pt>
              <c:pt idx="14">
                <c:v>44227</c:v>
              </c:pt>
              <c:pt idx="15">
                <c:v>44255</c:v>
              </c:pt>
              <c:pt idx="16">
                <c:v>44286</c:v>
              </c:pt>
              <c:pt idx="17">
                <c:v>44316</c:v>
              </c:pt>
              <c:pt idx="18">
                <c:v>44347</c:v>
              </c:pt>
              <c:pt idx="19">
                <c:v>44377</c:v>
              </c:pt>
              <c:pt idx="20">
                <c:v>44408</c:v>
              </c:pt>
              <c:pt idx="21">
                <c:v>44439</c:v>
              </c:pt>
              <c:pt idx="22">
                <c:v>44469</c:v>
              </c:pt>
              <c:pt idx="23">
                <c:v>44500</c:v>
              </c:pt>
              <c:pt idx="24">
                <c:v>44530</c:v>
              </c:pt>
              <c:pt idx="25">
                <c:v>44561</c:v>
              </c:pt>
              <c:pt idx="26">
                <c:v>44592</c:v>
              </c:pt>
              <c:pt idx="27">
                <c:v>44620</c:v>
              </c:pt>
              <c:pt idx="28">
                <c:v>44651</c:v>
              </c:pt>
              <c:pt idx="29">
                <c:v>44742</c:v>
              </c:pt>
              <c:pt idx="30">
                <c:v>44834</c:v>
              </c:pt>
              <c:pt idx="31">
                <c:v>44926</c:v>
              </c:pt>
              <c:pt idx="32">
                <c:v>45016</c:v>
              </c:pt>
              <c:pt idx="33">
                <c:v>45107</c:v>
              </c:pt>
              <c:pt idx="34">
                <c:v>45199</c:v>
              </c:pt>
              <c:pt idx="35">
                <c:v>45291</c:v>
              </c:pt>
              <c:pt idx="36">
                <c:v>45382</c:v>
              </c:pt>
            </c:numLit>
          </c:cat>
          <c:val>
            <c:numRef>
              <c:f>'2.3'!$C$5:$C$43</c:f>
              <c:numCache>
                <c:formatCode>0.00</c:formatCode>
                <c:ptCount val="39"/>
                <c:pt idx="0">
                  <c:v>28.041876414356498</c:v>
                </c:pt>
                <c:pt idx="1">
                  <c:v>28.231959803497297</c:v>
                </c:pt>
                <c:pt idx="2">
                  <c:v>28.0363211479157</c:v>
                </c:pt>
                <c:pt idx="3">
                  <c:v>27.933024292755398</c:v>
                </c:pt>
                <c:pt idx="4">
                  <c:v>27.379379642452101</c:v>
                </c:pt>
                <c:pt idx="5">
                  <c:v>26.327099953571597</c:v>
                </c:pt>
                <c:pt idx="6">
                  <c:v>26.7588494790309</c:v>
                </c:pt>
                <c:pt idx="7">
                  <c:v>26.585378434038297</c:v>
                </c:pt>
                <c:pt idx="8">
                  <c:v>26.8632082212781</c:v>
                </c:pt>
                <c:pt idx="9">
                  <c:v>26.422269536634801</c:v>
                </c:pt>
                <c:pt idx="10">
                  <c:v>25.924082160392398</c:v>
                </c:pt>
                <c:pt idx="11">
                  <c:v>26.5983452903169</c:v>
                </c:pt>
                <c:pt idx="12">
                  <c:v>26.709030444214797</c:v>
                </c:pt>
                <c:pt idx="13">
                  <c:v>27.227688955809498</c:v>
                </c:pt>
                <c:pt idx="14">
                  <c:v>26.651314019899203</c:v>
                </c:pt>
                <c:pt idx="15">
                  <c:v>26.2505890922668</c:v>
                </c:pt>
                <c:pt idx="16">
                  <c:v>26.575621439919299</c:v>
                </c:pt>
                <c:pt idx="17">
                  <c:v>26.4334764292818</c:v>
                </c:pt>
                <c:pt idx="18">
                  <c:v>26.904064914620303</c:v>
                </c:pt>
                <c:pt idx="19">
                  <c:v>26.925036718059399</c:v>
                </c:pt>
                <c:pt idx="20">
                  <c:v>27.099918681072698</c:v>
                </c:pt>
                <c:pt idx="21">
                  <c:v>27.162712466550897</c:v>
                </c:pt>
                <c:pt idx="22">
                  <c:v>27.339298026352697</c:v>
                </c:pt>
                <c:pt idx="23">
                  <c:v>27.566322676634098</c:v>
                </c:pt>
                <c:pt idx="24">
                  <c:v>28.329042887758998</c:v>
                </c:pt>
                <c:pt idx="25">
                  <c:v>27.401926209673199</c:v>
                </c:pt>
                <c:pt idx="26">
                  <c:v>26.747610579429498</c:v>
                </c:pt>
                <c:pt idx="27">
                  <c:v>26.712531859460498</c:v>
                </c:pt>
                <c:pt idx="28">
                  <c:v>27.269478504809904</c:v>
                </c:pt>
                <c:pt idx="29">
                  <c:v>27.051929014786303</c:v>
                </c:pt>
                <c:pt idx="30">
                  <c:v>27.4300781787659</c:v>
                </c:pt>
                <c:pt idx="31">
                  <c:v>27.4055557610065</c:v>
                </c:pt>
                <c:pt idx="32">
                  <c:v>28.384033052561303</c:v>
                </c:pt>
                <c:pt idx="33">
                  <c:v>28.324673625437701</c:v>
                </c:pt>
                <c:pt idx="34">
                  <c:v>28.5059496126086</c:v>
                </c:pt>
                <c:pt idx="35">
                  <c:v>28.996812907047225</c:v>
                </c:pt>
                <c:pt idx="36">
                  <c:v>29.276708357267356</c:v>
                </c:pt>
                <c:pt idx="37">
                  <c:v>31.69</c:v>
                </c:pt>
                <c:pt idx="3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C-48AC-9FB0-286C8937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38384"/>
        <c:axId val="1486450384"/>
      </c:lineChart>
      <c:catAx>
        <c:axId val="148782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3428552677428546E-3"/>
              <c:y val="3.68646734603475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16720"/>
        <c:crosses val="autoZero"/>
        <c:auto val="0"/>
        <c:lblAlgn val="ctr"/>
        <c:lblOffset val="100"/>
        <c:noMultiLvlLbl val="1"/>
      </c:catAx>
      <c:valAx>
        <c:axId val="1487816720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26800"/>
        <c:crosses val="autoZero"/>
        <c:crossBetween val="midCat"/>
      </c:valAx>
      <c:valAx>
        <c:axId val="14864503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6438384"/>
        <c:crosses val="max"/>
        <c:crossBetween val="between"/>
      </c:valAx>
      <c:catAx>
        <c:axId val="14864383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051171086988113"/>
              <c:y val="1.6450900404497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48645038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5.4126345199160583E-2"/>
          <c:y val="0.80398855768022581"/>
          <c:w val="0.87145505741756135"/>
          <c:h val="0.19551022366778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4286138760957"/>
          <c:y val="0.11467069927517339"/>
          <c:w val="0.82539929678601509"/>
          <c:h val="0.68248909283690529"/>
        </c:manualLayout>
      </c:layout>
      <c:lineChart>
        <c:grouping val="standard"/>
        <c:varyColors val="0"/>
        <c:ser>
          <c:idx val="1"/>
          <c:order val="0"/>
          <c:tx>
            <c:v>Rammekreditter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Ref>
              <c:f>'2.4'!$B$9:$B$91</c:f>
              <c:numCache>
                <c:formatCode>General</c:formatCode>
                <c:ptCount val="83"/>
                <c:pt idx="0">
                  <c:v>6.5060440899999996</c:v>
                </c:pt>
                <c:pt idx="1">
                  <c:v>48.097794869999994</c:v>
                </c:pt>
                <c:pt idx="2">
                  <c:v>89.908085780000008</c:v>
                </c:pt>
                <c:pt idx="3">
                  <c:v>153.37273005</c:v>
                </c:pt>
                <c:pt idx="4">
                  <c:v>190.63395772999999</c:v>
                </c:pt>
                <c:pt idx="5">
                  <c:v>261.54659006999998</c:v>
                </c:pt>
                <c:pt idx="6">
                  <c:v>338.25317717000001</c:v>
                </c:pt>
                <c:pt idx="7">
                  <c:v>412.73629813000002</c:v>
                </c:pt>
                <c:pt idx="8">
                  <c:v>492.35620265</c:v>
                </c:pt>
                <c:pt idx="9">
                  <c:v>595.02753825000002</c:v>
                </c:pt>
                <c:pt idx="10">
                  <c:v>740.26421417999995</c:v>
                </c:pt>
                <c:pt idx="11">
                  <c:v>789.01582140999994</c:v>
                </c:pt>
                <c:pt idx="12">
                  <c:v>872.99452402999998</c:v>
                </c:pt>
                <c:pt idx="13">
                  <c:v>993.29710544000011</c:v>
                </c:pt>
                <c:pt idx="14">
                  <c:v>1105.3732163499999</c:v>
                </c:pt>
                <c:pt idx="15">
                  <c:v>1164.77506941</c:v>
                </c:pt>
                <c:pt idx="16">
                  <c:v>1349.0739637899999</c:v>
                </c:pt>
                <c:pt idx="17">
                  <c:v>1437.10183549</c:v>
                </c:pt>
                <c:pt idx="18">
                  <c:v>1510.7293614499999</c:v>
                </c:pt>
                <c:pt idx="19">
                  <c:v>1525.88681051</c:v>
                </c:pt>
                <c:pt idx="20">
                  <c:v>1636.0712353499998</c:v>
                </c:pt>
                <c:pt idx="21">
                  <c:v>1682.5116407400001</c:v>
                </c:pt>
                <c:pt idx="22">
                  <c:v>1722.95658368</c:v>
                </c:pt>
                <c:pt idx="23">
                  <c:v>1815.5279756300001</c:v>
                </c:pt>
                <c:pt idx="24">
                  <c:v>1815.4917751600001</c:v>
                </c:pt>
                <c:pt idx="25">
                  <c:v>1827.33735733</c:v>
                </c:pt>
                <c:pt idx="26">
                  <c:v>1855.6186721700001</c:v>
                </c:pt>
                <c:pt idx="27">
                  <c:v>1850.3273984800001</c:v>
                </c:pt>
                <c:pt idx="28">
                  <c:v>1857.38625045</c:v>
                </c:pt>
                <c:pt idx="29">
                  <c:v>1883.2686670599999</c:v>
                </c:pt>
                <c:pt idx="30">
                  <c:v>1871.5698333</c:v>
                </c:pt>
                <c:pt idx="31">
                  <c:v>1987.8710547400001</c:v>
                </c:pt>
                <c:pt idx="32">
                  <c:v>2025.99772033</c:v>
                </c:pt>
                <c:pt idx="33">
                  <c:v>1999.6680998299998</c:v>
                </c:pt>
                <c:pt idx="34">
                  <c:v>2126.7033542200002</c:v>
                </c:pt>
                <c:pt idx="35">
                  <c:v>2036.6123952</c:v>
                </c:pt>
                <c:pt idx="36">
                  <c:v>2022.59006525</c:v>
                </c:pt>
                <c:pt idx="37">
                  <c:v>1999.32601097</c:v>
                </c:pt>
                <c:pt idx="38">
                  <c:v>1913.9671876500001</c:v>
                </c:pt>
                <c:pt idx="39">
                  <c:v>1777.1967342200001</c:v>
                </c:pt>
                <c:pt idx="40">
                  <c:v>1780.5599703</c:v>
                </c:pt>
                <c:pt idx="41">
                  <c:v>1664.10500217</c:v>
                </c:pt>
                <c:pt idx="42">
                  <c:v>1656.6254565899999</c:v>
                </c:pt>
                <c:pt idx="43">
                  <c:v>1533.33441171</c:v>
                </c:pt>
                <c:pt idx="44">
                  <c:v>1401.7265597799999</c:v>
                </c:pt>
                <c:pt idx="45">
                  <c:v>1327.88086165</c:v>
                </c:pt>
                <c:pt idx="46">
                  <c:v>1227.67434798</c:v>
                </c:pt>
                <c:pt idx="47">
                  <c:v>1310.6770534699999</c:v>
                </c:pt>
                <c:pt idx="48">
                  <c:v>1105.2138008299999</c:v>
                </c:pt>
                <c:pt idx="49">
                  <c:v>1022.55098332</c:v>
                </c:pt>
                <c:pt idx="50">
                  <c:v>1011.95788126</c:v>
                </c:pt>
                <c:pt idx="51">
                  <c:v>962.1058182999999</c:v>
                </c:pt>
                <c:pt idx="52">
                  <c:v>869.71209266999995</c:v>
                </c:pt>
                <c:pt idx="53">
                  <c:v>758.76500007000004</c:v>
                </c:pt>
                <c:pt idx="54">
                  <c:v>708.34824530999992</c:v>
                </c:pt>
                <c:pt idx="55">
                  <c:v>666.28261242999997</c:v>
                </c:pt>
                <c:pt idx="56">
                  <c:v>604.96974477999993</c:v>
                </c:pt>
                <c:pt idx="57">
                  <c:v>550.01682354000002</c:v>
                </c:pt>
                <c:pt idx="58">
                  <c:v>520.35653937999996</c:v>
                </c:pt>
                <c:pt idx="59">
                  <c:v>505.16728612000003</c:v>
                </c:pt>
                <c:pt idx="60">
                  <c:v>458.32448907999998</c:v>
                </c:pt>
                <c:pt idx="61">
                  <c:v>339.82914779999999</c:v>
                </c:pt>
                <c:pt idx="62">
                  <c:v>314.29436969</c:v>
                </c:pt>
                <c:pt idx="63">
                  <c:v>250.54450269</c:v>
                </c:pt>
                <c:pt idx="64">
                  <c:v>186.70154949000002</c:v>
                </c:pt>
                <c:pt idx="65">
                  <c:v>131.90379949999999</c:v>
                </c:pt>
                <c:pt idx="66">
                  <c:v>108.47308815000001</c:v>
                </c:pt>
                <c:pt idx="67">
                  <c:v>69.935107209999998</c:v>
                </c:pt>
                <c:pt idx="68">
                  <c:v>66.576324290000002</c:v>
                </c:pt>
                <c:pt idx="69">
                  <c:v>34.069517420000004</c:v>
                </c:pt>
                <c:pt idx="70">
                  <c:v>40.877368969999999</c:v>
                </c:pt>
                <c:pt idx="71">
                  <c:v>23.944266980000002</c:v>
                </c:pt>
                <c:pt idx="72">
                  <c:v>9.9315219800000012</c:v>
                </c:pt>
                <c:pt idx="73">
                  <c:v>22.158328709999999</c:v>
                </c:pt>
                <c:pt idx="74">
                  <c:v>6.2404510999999996</c:v>
                </c:pt>
                <c:pt idx="75">
                  <c:v>5.7004053299999997</c:v>
                </c:pt>
                <c:pt idx="76">
                  <c:v>9.3000522700000001</c:v>
                </c:pt>
                <c:pt idx="77">
                  <c:v>4.8789237199999995</c:v>
                </c:pt>
                <c:pt idx="78">
                  <c:v>0.72018631999999994</c:v>
                </c:pt>
                <c:pt idx="79">
                  <c:v>0.48560739999999897</c:v>
                </c:pt>
                <c:pt idx="80">
                  <c:v>0.15069209</c:v>
                </c:pt>
                <c:pt idx="81">
                  <c:v>0.17088604000000002</c:v>
                </c:pt>
                <c:pt idx="82">
                  <c:v>0.37361322999999996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D-4C80-9F99-C1ABA43B7EDD}"/>
            </c:ext>
          </c:extLst>
        </c:ser>
        <c:ser>
          <c:idx val="2"/>
          <c:order val="1"/>
          <c:tx>
            <c:v>Forbrukslån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Ref>
              <c:f>'2.4'!$C$9:$C$92</c:f>
              <c:numCache>
                <c:formatCode>General</c:formatCode>
                <c:ptCount val="84"/>
                <c:pt idx="0">
                  <c:v>0.87153462999999998</c:v>
                </c:pt>
                <c:pt idx="1">
                  <c:v>6.5470528099999994</c:v>
                </c:pt>
                <c:pt idx="2">
                  <c:v>23.445534139999999</c:v>
                </c:pt>
                <c:pt idx="3">
                  <c:v>75.207112330000001</c:v>
                </c:pt>
                <c:pt idx="4">
                  <c:v>133.21851816</c:v>
                </c:pt>
                <c:pt idx="5">
                  <c:v>218.58487833000001</c:v>
                </c:pt>
                <c:pt idx="6">
                  <c:v>338.76347691000001</c:v>
                </c:pt>
                <c:pt idx="7">
                  <c:v>442.69727466000001</c:v>
                </c:pt>
                <c:pt idx="8">
                  <c:v>503.20031363999999</c:v>
                </c:pt>
                <c:pt idx="9">
                  <c:v>618.81834966999998</c:v>
                </c:pt>
                <c:pt idx="10">
                  <c:v>744.38654475999999</c:v>
                </c:pt>
                <c:pt idx="11">
                  <c:v>879.10105124000006</c:v>
                </c:pt>
                <c:pt idx="12">
                  <c:v>985.36772671000006</c:v>
                </c:pt>
                <c:pt idx="13">
                  <c:v>1170.4994732600001</c:v>
                </c:pt>
                <c:pt idx="14">
                  <c:v>1357.5197777200001</c:v>
                </c:pt>
                <c:pt idx="15">
                  <c:v>1450.6702809799999</c:v>
                </c:pt>
                <c:pt idx="16">
                  <c:v>1606.7789205300001</c:v>
                </c:pt>
                <c:pt idx="17">
                  <c:v>1720.66621676</c:v>
                </c:pt>
                <c:pt idx="18">
                  <c:v>1867.1821364100001</c:v>
                </c:pt>
                <c:pt idx="19">
                  <c:v>1854.7638324500001</c:v>
                </c:pt>
                <c:pt idx="20">
                  <c:v>1940.7396317</c:v>
                </c:pt>
                <c:pt idx="21">
                  <c:v>1945.60934518</c:v>
                </c:pt>
                <c:pt idx="22">
                  <c:v>2069.71753885</c:v>
                </c:pt>
                <c:pt idx="23">
                  <c:v>2059.0669652400002</c:v>
                </c:pt>
                <c:pt idx="24">
                  <c:v>2093.9163706099998</c:v>
                </c:pt>
                <c:pt idx="25">
                  <c:v>2008.7641053599998</c:v>
                </c:pt>
                <c:pt idx="26">
                  <c:v>1972.8566312</c:v>
                </c:pt>
                <c:pt idx="27">
                  <c:v>2059.9877314400001</c:v>
                </c:pt>
                <c:pt idx="28">
                  <c:v>2004.9974068800002</c:v>
                </c:pt>
                <c:pt idx="29">
                  <c:v>1979.14167903</c:v>
                </c:pt>
                <c:pt idx="30">
                  <c:v>1932.1229271900002</c:v>
                </c:pt>
                <c:pt idx="31">
                  <c:v>2008.8070745299999</c:v>
                </c:pt>
                <c:pt idx="32">
                  <c:v>2042.49521706</c:v>
                </c:pt>
                <c:pt idx="33">
                  <c:v>2059.8688252900001</c:v>
                </c:pt>
                <c:pt idx="34">
                  <c:v>2003.1047955500001</c:v>
                </c:pt>
                <c:pt idx="35">
                  <c:v>2033.24076808</c:v>
                </c:pt>
                <c:pt idx="36">
                  <c:v>1986.5388453099999</c:v>
                </c:pt>
                <c:pt idx="37">
                  <c:v>2050.5132783599997</c:v>
                </c:pt>
                <c:pt idx="38">
                  <c:v>1829.59263343</c:v>
                </c:pt>
                <c:pt idx="39">
                  <c:v>1789.1161131600002</c:v>
                </c:pt>
                <c:pt idx="40">
                  <c:v>1737.68321915</c:v>
                </c:pt>
                <c:pt idx="41">
                  <c:v>1615.5801941</c:v>
                </c:pt>
                <c:pt idx="42">
                  <c:v>1542.7496831199999</c:v>
                </c:pt>
                <c:pt idx="43">
                  <c:v>1448.6126341400002</c:v>
                </c:pt>
                <c:pt idx="44">
                  <c:v>1347.3466677599999</c:v>
                </c:pt>
                <c:pt idx="45">
                  <c:v>1228.6362133599998</c:v>
                </c:pt>
                <c:pt idx="46">
                  <c:v>1144.7180554900001</c:v>
                </c:pt>
                <c:pt idx="47">
                  <c:v>1123.84031065</c:v>
                </c:pt>
                <c:pt idx="48">
                  <c:v>1027.7660135199999</c:v>
                </c:pt>
                <c:pt idx="49">
                  <c:v>844.30490397000005</c:v>
                </c:pt>
                <c:pt idx="50">
                  <c:v>788.39739330999998</c:v>
                </c:pt>
                <c:pt idx="51">
                  <c:v>836.64935701000002</c:v>
                </c:pt>
                <c:pt idx="52">
                  <c:v>611.317092</c:v>
                </c:pt>
                <c:pt idx="53">
                  <c:v>538.85876783000003</c:v>
                </c:pt>
                <c:pt idx="54">
                  <c:v>496.46056730999999</c:v>
                </c:pt>
                <c:pt idx="55">
                  <c:v>424.74196018000004</c:v>
                </c:pt>
                <c:pt idx="56">
                  <c:v>360.18645777999996</c:v>
                </c:pt>
                <c:pt idx="57">
                  <c:v>317.57577802999998</c:v>
                </c:pt>
                <c:pt idx="58">
                  <c:v>293.86381848000002</c:v>
                </c:pt>
                <c:pt idx="59">
                  <c:v>244.88601174999999</c:v>
                </c:pt>
                <c:pt idx="60">
                  <c:v>208.63043578</c:v>
                </c:pt>
                <c:pt idx="61">
                  <c:v>118.39918015000001</c:v>
                </c:pt>
                <c:pt idx="62">
                  <c:v>99.327393090000001</c:v>
                </c:pt>
                <c:pt idx="63">
                  <c:v>64.732633680000006</c:v>
                </c:pt>
                <c:pt idx="64">
                  <c:v>59.492599890000001</c:v>
                </c:pt>
                <c:pt idx="65">
                  <c:v>38.208342689999995</c:v>
                </c:pt>
                <c:pt idx="66">
                  <c:v>38.995372320000001</c:v>
                </c:pt>
                <c:pt idx="67">
                  <c:v>14.670645589999999</c:v>
                </c:pt>
                <c:pt idx="68">
                  <c:v>10.510047689999999</c:v>
                </c:pt>
                <c:pt idx="69">
                  <c:v>7.9370054200000002</c:v>
                </c:pt>
                <c:pt idx="70">
                  <c:v>9.3424660900000003</c:v>
                </c:pt>
                <c:pt idx="71">
                  <c:v>2.4139240499999999</c:v>
                </c:pt>
                <c:pt idx="72">
                  <c:v>0.60611437999999995</c:v>
                </c:pt>
                <c:pt idx="73">
                  <c:v>2.1206142699999999</c:v>
                </c:pt>
                <c:pt idx="74">
                  <c:v>0.72626659999999998</c:v>
                </c:pt>
                <c:pt idx="75">
                  <c:v>1.4847104600000001</c:v>
                </c:pt>
                <c:pt idx="76">
                  <c:v>0.16012787000000001</c:v>
                </c:pt>
                <c:pt idx="77">
                  <c:v>0.56158258999999999</c:v>
                </c:pt>
                <c:pt idx="78">
                  <c:v>0.18299010999999998</c:v>
                </c:pt>
                <c:pt idx="79">
                  <c:v>8.1079999999999998E-4</c:v>
                </c:pt>
                <c:pt idx="80">
                  <c:v>0.125</c:v>
                </c:pt>
                <c:pt idx="81">
                  <c:v>0.17617592999999998</c:v>
                </c:pt>
                <c:pt idx="82">
                  <c:v>7.3794579999999999E-2</c:v>
                </c:pt>
                <c:pt idx="8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3D-4C80-9F99-C1ABA43B7EDD}"/>
            </c:ext>
          </c:extLst>
        </c:ser>
        <c:ser>
          <c:idx val="3"/>
          <c:order val="2"/>
          <c:tx>
            <c:v>Annen usikret gjeld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Ref>
              <c:f>'2.4'!$D$9:$D$91</c:f>
              <c:numCache>
                <c:formatCode>General</c:formatCode>
                <c:ptCount val="83"/>
                <c:pt idx="0">
                  <c:v>0.27579246999999996</c:v>
                </c:pt>
                <c:pt idx="1">
                  <c:v>3.2173073400000001</c:v>
                </c:pt>
                <c:pt idx="2">
                  <c:v>18.163496300000002</c:v>
                </c:pt>
                <c:pt idx="3">
                  <c:v>58.889651069999999</c:v>
                </c:pt>
                <c:pt idx="4">
                  <c:v>108.32704106999999</c:v>
                </c:pt>
                <c:pt idx="5">
                  <c:v>156.39876242</c:v>
                </c:pt>
                <c:pt idx="6">
                  <c:v>213.03943886000002</c:v>
                </c:pt>
                <c:pt idx="7">
                  <c:v>276.06803835000005</c:v>
                </c:pt>
                <c:pt idx="8">
                  <c:v>310.22787119999998</c:v>
                </c:pt>
                <c:pt idx="9">
                  <c:v>374.74932747000003</c:v>
                </c:pt>
                <c:pt idx="10">
                  <c:v>427.97991558000001</c:v>
                </c:pt>
                <c:pt idx="11">
                  <c:v>487.43613587999999</c:v>
                </c:pt>
                <c:pt idx="12">
                  <c:v>469.42062523999999</c:v>
                </c:pt>
                <c:pt idx="13">
                  <c:v>527.68391138000004</c:v>
                </c:pt>
                <c:pt idx="14">
                  <c:v>513.15150724</c:v>
                </c:pt>
                <c:pt idx="15">
                  <c:v>457.27315019000002</c:v>
                </c:pt>
                <c:pt idx="16">
                  <c:v>545.28201590999993</c:v>
                </c:pt>
                <c:pt idx="17">
                  <c:v>543.1107439299999</c:v>
                </c:pt>
                <c:pt idx="18">
                  <c:v>459.28043298</c:v>
                </c:pt>
                <c:pt idx="19">
                  <c:v>469.67600213999998</c:v>
                </c:pt>
                <c:pt idx="20">
                  <c:v>415.61036058999997</c:v>
                </c:pt>
                <c:pt idx="21">
                  <c:v>439.78538868999999</c:v>
                </c:pt>
                <c:pt idx="22">
                  <c:v>463.18358017000003</c:v>
                </c:pt>
                <c:pt idx="23">
                  <c:v>407.57993837999999</c:v>
                </c:pt>
                <c:pt idx="24">
                  <c:v>374.97406424000002</c:v>
                </c:pt>
                <c:pt idx="25">
                  <c:v>403.00770595</c:v>
                </c:pt>
                <c:pt idx="26">
                  <c:v>428.97445435000003</c:v>
                </c:pt>
                <c:pt idx="27">
                  <c:v>344.71474085</c:v>
                </c:pt>
                <c:pt idx="28">
                  <c:v>388.63705002</c:v>
                </c:pt>
                <c:pt idx="29">
                  <c:v>413.31376198999999</c:v>
                </c:pt>
                <c:pt idx="30">
                  <c:v>351.45013635999999</c:v>
                </c:pt>
                <c:pt idx="31">
                  <c:v>327.47764339999998</c:v>
                </c:pt>
                <c:pt idx="32">
                  <c:v>405.14021086000002</c:v>
                </c:pt>
                <c:pt idx="33">
                  <c:v>393.48597498999999</c:v>
                </c:pt>
                <c:pt idx="34">
                  <c:v>397.27774275999997</c:v>
                </c:pt>
                <c:pt idx="35">
                  <c:v>428.46683187000002</c:v>
                </c:pt>
                <c:pt idx="36">
                  <c:v>319.24859163999997</c:v>
                </c:pt>
                <c:pt idx="37">
                  <c:v>354.93422492000002</c:v>
                </c:pt>
                <c:pt idx="38">
                  <c:v>346.32291921999899</c:v>
                </c:pt>
                <c:pt idx="39">
                  <c:v>373.88544257999996</c:v>
                </c:pt>
                <c:pt idx="40">
                  <c:v>251.56302296999999</c:v>
                </c:pt>
                <c:pt idx="41">
                  <c:v>231.94038895</c:v>
                </c:pt>
                <c:pt idx="42">
                  <c:v>254.51798834000002</c:v>
                </c:pt>
                <c:pt idx="43">
                  <c:v>206.51453045</c:v>
                </c:pt>
                <c:pt idx="44">
                  <c:v>263.16021857999999</c:v>
                </c:pt>
                <c:pt idx="45">
                  <c:v>188.35424159000002</c:v>
                </c:pt>
                <c:pt idx="46">
                  <c:v>180.41297987999999</c:v>
                </c:pt>
                <c:pt idx="47">
                  <c:v>190.21138684000002</c:v>
                </c:pt>
                <c:pt idx="48">
                  <c:v>152.75327161000001</c:v>
                </c:pt>
                <c:pt idx="49">
                  <c:v>146.44522319999999</c:v>
                </c:pt>
                <c:pt idx="50">
                  <c:v>150.11580648</c:v>
                </c:pt>
                <c:pt idx="51">
                  <c:v>111.19460826999999</c:v>
                </c:pt>
                <c:pt idx="52">
                  <c:v>132.11694615000002</c:v>
                </c:pt>
                <c:pt idx="53">
                  <c:v>127.49893222</c:v>
                </c:pt>
                <c:pt idx="54">
                  <c:v>96.335554510000009</c:v>
                </c:pt>
                <c:pt idx="55">
                  <c:v>115.65010724</c:v>
                </c:pt>
                <c:pt idx="56">
                  <c:v>94.48866194</c:v>
                </c:pt>
                <c:pt idx="57">
                  <c:v>97.793465879999999</c:v>
                </c:pt>
                <c:pt idx="58">
                  <c:v>69.82928729999999</c:v>
                </c:pt>
                <c:pt idx="59">
                  <c:v>82.526303780000006</c:v>
                </c:pt>
                <c:pt idx="60">
                  <c:v>65.707678490000006</c:v>
                </c:pt>
                <c:pt idx="61">
                  <c:v>45.181980329999995</c:v>
                </c:pt>
                <c:pt idx="62">
                  <c:v>53.177398270000005</c:v>
                </c:pt>
                <c:pt idx="63">
                  <c:v>54.484387839999897</c:v>
                </c:pt>
                <c:pt idx="64">
                  <c:v>36.01479037</c:v>
                </c:pt>
                <c:pt idx="65">
                  <c:v>30.72419695</c:v>
                </c:pt>
                <c:pt idx="66">
                  <c:v>20.831870339999998</c:v>
                </c:pt>
                <c:pt idx="67">
                  <c:v>25.409736780000003</c:v>
                </c:pt>
                <c:pt idx="68">
                  <c:v>20.04147116</c:v>
                </c:pt>
                <c:pt idx="69">
                  <c:v>7.9412619600000003</c:v>
                </c:pt>
                <c:pt idx="70">
                  <c:v>4.5764464599999997</c:v>
                </c:pt>
                <c:pt idx="71">
                  <c:v>4.1393081499999997</c:v>
                </c:pt>
                <c:pt idx="72">
                  <c:v>15.773712039999999</c:v>
                </c:pt>
                <c:pt idx="73">
                  <c:v>5.5389399800000003</c:v>
                </c:pt>
                <c:pt idx="74">
                  <c:v>0.94863036999999995</c:v>
                </c:pt>
                <c:pt idx="75">
                  <c:v>6.1186197499999997</c:v>
                </c:pt>
                <c:pt idx="76">
                  <c:v>4.9399675900000002</c:v>
                </c:pt>
                <c:pt idx="77">
                  <c:v>3.87041587</c:v>
                </c:pt>
                <c:pt idx="78">
                  <c:v>2.7183817499999998</c:v>
                </c:pt>
                <c:pt idx="79">
                  <c:v>0.35</c:v>
                </c:pt>
                <c:pt idx="80">
                  <c:v>0.7</c:v>
                </c:pt>
                <c:pt idx="81">
                  <c:v>0.3</c:v>
                </c:pt>
                <c:pt idx="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3D-4C80-9F99-C1ABA43B7EDD}"/>
            </c:ext>
          </c:extLst>
        </c:ser>
        <c:ser>
          <c:idx val="4"/>
          <c:order val="3"/>
          <c:tx>
            <c:v>Faktureringskort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Ref>
              <c:f>'2.4'!$E$9:$E$91</c:f>
              <c:numCache>
                <c:formatCode>General</c:formatCode>
                <c:ptCount val="83"/>
                <c:pt idx="1">
                  <c:v>1.5378860000000001E-2</c:v>
                </c:pt>
                <c:pt idx="2">
                  <c:v>4.2575419999999996E-2</c:v>
                </c:pt>
                <c:pt idx="3">
                  <c:v>1.647947E-2</c:v>
                </c:pt>
                <c:pt idx="4">
                  <c:v>5.3594949999999995E-2</c:v>
                </c:pt>
                <c:pt idx="5">
                  <c:v>0.21159525000000001</c:v>
                </c:pt>
                <c:pt idx="6">
                  <c:v>0.41456578999999999</c:v>
                </c:pt>
                <c:pt idx="7">
                  <c:v>1.00686115</c:v>
                </c:pt>
                <c:pt idx="8">
                  <c:v>1.6706184099999999</c:v>
                </c:pt>
                <c:pt idx="9">
                  <c:v>2.13403068</c:v>
                </c:pt>
                <c:pt idx="10">
                  <c:v>3.3170195499999999</c:v>
                </c:pt>
                <c:pt idx="11">
                  <c:v>3.2926807</c:v>
                </c:pt>
                <c:pt idx="12">
                  <c:v>4.1066348399999999</c:v>
                </c:pt>
                <c:pt idx="13">
                  <c:v>4.2197056699999997</c:v>
                </c:pt>
                <c:pt idx="14">
                  <c:v>4.6808093799999995</c:v>
                </c:pt>
                <c:pt idx="15">
                  <c:v>5.0344785999999999</c:v>
                </c:pt>
                <c:pt idx="16">
                  <c:v>6.5528908699999997</c:v>
                </c:pt>
                <c:pt idx="17">
                  <c:v>8.4096759100000007</c:v>
                </c:pt>
                <c:pt idx="18">
                  <c:v>8.2619240899999991</c:v>
                </c:pt>
                <c:pt idx="19">
                  <c:v>8.90327761</c:v>
                </c:pt>
                <c:pt idx="20">
                  <c:v>10.207857929999999</c:v>
                </c:pt>
                <c:pt idx="21">
                  <c:v>11.927503249999999</c:v>
                </c:pt>
                <c:pt idx="22">
                  <c:v>12.646841330000001</c:v>
                </c:pt>
                <c:pt idx="23">
                  <c:v>15.24638702</c:v>
                </c:pt>
                <c:pt idx="24">
                  <c:v>16.854130980000001</c:v>
                </c:pt>
                <c:pt idx="25">
                  <c:v>18.98322172</c:v>
                </c:pt>
                <c:pt idx="26">
                  <c:v>22.24367483</c:v>
                </c:pt>
                <c:pt idx="27">
                  <c:v>21.518838289999998</c:v>
                </c:pt>
                <c:pt idx="28">
                  <c:v>24.394586739999998</c:v>
                </c:pt>
                <c:pt idx="29">
                  <c:v>24.029512159999999</c:v>
                </c:pt>
                <c:pt idx="30">
                  <c:v>28.343381559999997</c:v>
                </c:pt>
                <c:pt idx="31">
                  <c:v>29.672116329999998</c:v>
                </c:pt>
                <c:pt idx="32">
                  <c:v>34.06474438</c:v>
                </c:pt>
                <c:pt idx="33">
                  <c:v>36.194739579999997</c:v>
                </c:pt>
                <c:pt idx="34">
                  <c:v>38.094616930000001</c:v>
                </c:pt>
                <c:pt idx="35">
                  <c:v>42.511004960000001</c:v>
                </c:pt>
                <c:pt idx="36">
                  <c:v>40.408356979999994</c:v>
                </c:pt>
                <c:pt idx="37">
                  <c:v>39.584327899999998</c:v>
                </c:pt>
                <c:pt idx="38">
                  <c:v>42.350492799999998</c:v>
                </c:pt>
                <c:pt idx="39">
                  <c:v>39.248576290000003</c:v>
                </c:pt>
                <c:pt idx="40">
                  <c:v>39.445067170000002</c:v>
                </c:pt>
                <c:pt idx="41">
                  <c:v>37.004646280000003</c:v>
                </c:pt>
                <c:pt idx="42">
                  <c:v>39.053574220000002</c:v>
                </c:pt>
                <c:pt idx="43">
                  <c:v>33.603641880000005</c:v>
                </c:pt>
                <c:pt idx="44">
                  <c:v>31.770749440000003</c:v>
                </c:pt>
                <c:pt idx="45">
                  <c:v>29.004968219999999</c:v>
                </c:pt>
                <c:pt idx="46">
                  <c:v>25.762893920000003</c:v>
                </c:pt>
                <c:pt idx="47">
                  <c:v>23.914129450000001</c:v>
                </c:pt>
                <c:pt idx="48">
                  <c:v>19.65115977</c:v>
                </c:pt>
                <c:pt idx="49">
                  <c:v>18.62082406</c:v>
                </c:pt>
                <c:pt idx="50">
                  <c:v>16.723612899999999</c:v>
                </c:pt>
                <c:pt idx="51">
                  <c:v>14.78285017</c:v>
                </c:pt>
                <c:pt idx="52">
                  <c:v>12.97387211</c:v>
                </c:pt>
                <c:pt idx="53">
                  <c:v>8.9543619099999994</c:v>
                </c:pt>
                <c:pt idx="54">
                  <c:v>9.3852339000000011</c:v>
                </c:pt>
                <c:pt idx="55">
                  <c:v>9.4294717400000003</c:v>
                </c:pt>
                <c:pt idx="56">
                  <c:v>7.2180332199999997</c:v>
                </c:pt>
                <c:pt idx="57">
                  <c:v>6.88120274</c:v>
                </c:pt>
                <c:pt idx="58">
                  <c:v>6.6086660400000001</c:v>
                </c:pt>
                <c:pt idx="59">
                  <c:v>6.4126116500000006</c:v>
                </c:pt>
                <c:pt idx="60">
                  <c:v>5.9878677199999997</c:v>
                </c:pt>
                <c:pt idx="61">
                  <c:v>4.6065493099999992</c:v>
                </c:pt>
                <c:pt idx="62">
                  <c:v>3.6235372000000003</c:v>
                </c:pt>
                <c:pt idx="63">
                  <c:v>3.2229249800000002</c:v>
                </c:pt>
                <c:pt idx="64">
                  <c:v>2.2687576000000003</c:v>
                </c:pt>
                <c:pt idx="65">
                  <c:v>1.4784141799999999</c:v>
                </c:pt>
                <c:pt idx="66">
                  <c:v>1.02768558</c:v>
                </c:pt>
                <c:pt idx="67">
                  <c:v>1.11332331</c:v>
                </c:pt>
                <c:pt idx="68">
                  <c:v>0.70945760000000002</c:v>
                </c:pt>
                <c:pt idx="69">
                  <c:v>0.70463063000000004</c:v>
                </c:pt>
                <c:pt idx="70">
                  <c:v>0.54428483999999999</c:v>
                </c:pt>
                <c:pt idx="71">
                  <c:v>0.18828329000000002</c:v>
                </c:pt>
                <c:pt idx="72">
                  <c:v>0.1217685</c:v>
                </c:pt>
                <c:pt idx="73">
                  <c:v>0.18804151000000002</c:v>
                </c:pt>
                <c:pt idx="74">
                  <c:v>0.12419933</c:v>
                </c:pt>
                <c:pt idx="75">
                  <c:v>2.1644220000000002E-2</c:v>
                </c:pt>
                <c:pt idx="76">
                  <c:v>4.7059940000000001E-2</c:v>
                </c:pt>
                <c:pt idx="77">
                  <c:v>1.1626610000000001E-2</c:v>
                </c:pt>
                <c:pt idx="78">
                  <c:v>8.2143300000000006E-3</c:v>
                </c:pt>
                <c:pt idx="79">
                  <c:v>9.0190100000000009E-3</c:v>
                </c:pt>
                <c:pt idx="80">
                  <c:v>9.7959999999999909E-4</c:v>
                </c:pt>
                <c:pt idx="81">
                  <c:v>1.8067999999999999E-3</c:v>
                </c:pt>
                <c:pt idx="82">
                  <c:v>3.81563E-3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3D-4C80-9F99-C1ABA43B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573936"/>
        <c:axId val="1587596976"/>
      </c:lineChart>
      <c:lineChart>
        <c:grouping val="standard"/>
        <c:varyColors val="0"/>
        <c:ser>
          <c:idx val="0"/>
          <c:order val="4"/>
          <c:tx>
            <c:v>#REF!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B13D-4C80-9F99-C1ABA43B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84000"/>
        <c:axId val="1449179680"/>
      </c:lineChart>
      <c:catAx>
        <c:axId val="158757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Mill. kr</a:t>
                </a:r>
              </a:p>
            </c:rich>
          </c:tx>
          <c:layout>
            <c:manualLayout>
              <c:xMode val="edge"/>
              <c:yMode val="edge"/>
              <c:x val="3.0111622839597882E-2"/>
              <c:y val="2.12122160226660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87596976"/>
        <c:crosses val="autoZero"/>
        <c:auto val="1"/>
        <c:lblAlgn val="ctr"/>
        <c:lblOffset val="100"/>
        <c:noMultiLvlLbl val="0"/>
      </c:catAx>
      <c:valAx>
        <c:axId val="15875969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87573936"/>
        <c:crosses val="autoZero"/>
        <c:crossBetween val="between"/>
      </c:valAx>
      <c:valAx>
        <c:axId val="1449179680"/>
        <c:scaling>
          <c:orientation val="minMax"/>
          <c:max val="2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49184000"/>
        <c:crosses val="max"/>
        <c:crossBetween val="between"/>
      </c:valAx>
      <c:catAx>
        <c:axId val="144918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9179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8908552468677264"/>
          <c:y val="0.88657766065532129"/>
          <c:w val="0.64560669538949145"/>
          <c:h val="9.869983489966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9883295838026E-2"/>
          <c:y val="0.10731950655379537"/>
          <c:w val="0.88159255483689536"/>
          <c:h val="0.74571791897745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31.12.19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cat>
          <c:val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3-4A08-B0BF-DBB53B11FF19}"/>
            </c:ext>
          </c:extLst>
        </c:ser>
        <c:ser>
          <c:idx val="1"/>
          <c:order val="1"/>
          <c:tx>
            <c:strRef>
              <c:f>'2.5'!$C$5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cat>
          <c:val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3-4A08-B0BF-DBB53B11FF19}"/>
            </c:ext>
          </c:extLst>
        </c:ser>
        <c:ser>
          <c:idx val="2"/>
          <c:order val="2"/>
          <c:tx>
            <c:strRef>
              <c:f>'2.5'!$D$5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cat>
          <c:val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3-4A08-B0BF-DBB53B11FF19}"/>
            </c:ext>
          </c:extLst>
        </c:ser>
        <c:ser>
          <c:idx val="3"/>
          <c:order val="3"/>
          <c:tx>
            <c:strRef>
              <c:f>'2.5'!$E$5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cat>
          <c:val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3-4A08-B0BF-DBB53B11FF19}"/>
            </c:ext>
          </c:extLst>
        </c:ser>
        <c:ser>
          <c:idx val="6"/>
          <c:order val="6"/>
          <c:tx>
            <c:strRef>
              <c:f>'2.5'!$F$5</c:f>
              <c:strCache>
                <c:ptCount val="1"/>
                <c:pt idx="0">
                  <c:v>30.09.23</c:v>
                </c:pt>
              </c:strCache>
            </c:strRef>
          </c:tx>
          <c:spPr>
            <a:solidFill>
              <a:srgbClr val="5CC1D3"/>
            </a:solidFill>
            <a:ln>
              <a:noFill/>
            </a:ln>
            <a:effectLst/>
          </c:spPr>
          <c:invertIfNegative val="0"/>
          <c:cat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cat>
          <c:val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3-4A08-B0BF-DBB53B11FF19}"/>
            </c:ext>
          </c:extLst>
        </c:ser>
        <c:ser>
          <c:idx val="7"/>
          <c:order val="7"/>
          <c:tx>
            <c:strRef>
              <c:f>'2.5'!$G$5</c:f>
              <c:strCache>
                <c:ptCount val="1"/>
                <c:pt idx="0">
                  <c:v>30.09.24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'2.5'!$B$5</c:f>
              <c:numCache>
                <c:formatCode>dd/mm/yy;@</c:formatCode>
                <c:ptCount val="1"/>
                <c:pt idx="0">
                  <c:v>43830</c:v>
                </c:pt>
              </c:numCache>
            </c:numRef>
          </c:cat>
          <c:val>
            <c:numRef>
              <c:f>'2.5'!$G$6:$G$12</c:f>
              <c:numCache>
                <c:formatCode>_-* #\ ##0.0_-;\-* #\ ##0.0_-;_-* "-"??_-;_-@_-</c:formatCode>
                <c:ptCount val="7"/>
                <c:pt idx="0">
                  <c:v>10.549508273899999</c:v>
                </c:pt>
                <c:pt idx="1">
                  <c:v>34.090191000700003</c:v>
                </c:pt>
                <c:pt idx="2">
                  <c:v>42.793979765000003</c:v>
                </c:pt>
                <c:pt idx="3">
                  <c:v>42.38563235366</c:v>
                </c:pt>
                <c:pt idx="4">
                  <c:v>25.989337066490002</c:v>
                </c:pt>
                <c:pt idx="5">
                  <c:v>10.602278838649999</c:v>
                </c:pt>
                <c:pt idx="6">
                  <c:v>1.9533974621700001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13-4A08-B0BF-DBB53B11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4"/>
        <c:axId val="754537704"/>
        <c:axId val="75454032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v>45016</c:v>
                </c:tx>
                <c:spPr>
                  <a:solidFill>
                    <a:srgbClr val="71C277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18-29 år</c:v>
                    </c:pt>
                    <c:pt idx="1">
                      <c:v>30-39 år</c:v>
                    </c:pt>
                    <c:pt idx="2">
                      <c:v>40-49 år</c:v>
                    </c:pt>
                    <c:pt idx="3">
                      <c:v>50-59 år</c:v>
                    </c:pt>
                    <c:pt idx="4">
                      <c:v>60-69 år</c:v>
                    </c:pt>
                    <c:pt idx="5">
                      <c:v>70-79 år</c:v>
                    </c:pt>
                    <c:pt idx="6">
                      <c:v>80+ år</c:v>
                    </c:pt>
                  </c:strLit>
                </c:cat>
                <c:val>
                  <c:numLit>
                    <c:formatCode>General</c:formatCode>
                    <c:ptCount val="7"/>
                    <c:pt idx="0">
                      <c:v>7.69437963729</c:v>
                    </c:pt>
                    <c:pt idx="1">
                      <c:v>30.304276991520002</c:v>
                    </c:pt>
                    <c:pt idx="2">
                      <c:v>39.355831438389998</c:v>
                    </c:pt>
                    <c:pt idx="3">
                      <c:v>39.987033130539999</c:v>
                    </c:pt>
                    <c:pt idx="4">
                      <c:v>24.564181308400002</c:v>
                    </c:pt>
                    <c:pt idx="5">
                      <c:v>9.8565114439899997</c:v>
                    </c:pt>
                    <c:pt idx="6">
                      <c:v>1.7275871599100001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7-F013-4A08-B0BF-DBB53B11FF1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45107</c:v>
                </c:tx>
                <c:spPr>
                  <a:solidFill>
                    <a:srgbClr val="751A21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18-29 år</c:v>
                    </c:pt>
                    <c:pt idx="1">
                      <c:v>30-39 år</c:v>
                    </c:pt>
                    <c:pt idx="2">
                      <c:v>40-49 år</c:v>
                    </c:pt>
                    <c:pt idx="3">
                      <c:v>50-59 år</c:v>
                    </c:pt>
                    <c:pt idx="4">
                      <c:v>60-69 år</c:v>
                    </c:pt>
                    <c:pt idx="5">
                      <c:v>70-79 år</c:v>
                    </c:pt>
                    <c:pt idx="6">
                      <c:v>80+ år</c:v>
                    </c:pt>
                  </c:strLit>
                </c:cat>
                <c:val>
                  <c:numLit>
                    <c:formatCode>General</c:formatCode>
                    <c:ptCount val="7"/>
                    <c:pt idx="0">
                      <c:v>8.3935497387400009</c:v>
                    </c:pt>
                    <c:pt idx="1">
                      <c:v>30.92187217048</c:v>
                    </c:pt>
                    <c:pt idx="2">
                      <c:v>39.435541580429998</c:v>
                    </c:pt>
                    <c:pt idx="3">
                      <c:v>39.848654300489997</c:v>
                    </c:pt>
                    <c:pt idx="4">
                      <c:v>24.452534773860002</c:v>
                    </c:pt>
                    <c:pt idx="5">
                      <c:v>9.9073068071399994</c:v>
                    </c:pt>
                    <c:pt idx="6">
                      <c:v>1.69471248847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013-4A08-B0BF-DBB53B11FF19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8"/>
          <c:order val="8"/>
          <c:tx>
            <c:v>#REF!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013-4A08-B0BF-DBB53B11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4"/>
        <c:axId val="1487824880"/>
        <c:axId val="1487809040"/>
      </c:barChart>
      <c:dateAx>
        <c:axId val="754537704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40328"/>
        <c:crosses val="autoZero"/>
        <c:auto val="1"/>
        <c:lblOffset val="100"/>
        <c:baseTimeUnit val="days"/>
        <c:minorUnit val="1"/>
      </c:dateAx>
      <c:valAx>
        <c:axId val="7545403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2.029693456563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1487809040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24880"/>
        <c:crosses val="max"/>
        <c:crossBetween val="between"/>
      </c:valAx>
      <c:catAx>
        <c:axId val="148782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80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8377766156938E-2"/>
          <c:y val="9.3004651242658803E-2"/>
          <c:w val="0.87346040093234434"/>
          <c:h val="0.71691939706319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'2.6'!$A$7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'2.6'!$B$6:$R$6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'2.6'!$B$7:$R$7</c:f>
              <c:numCache>
                <c:formatCode>0.0</c:formatCode>
                <c:ptCount val="17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  <c:pt idx="12">
                  <c:v>126.24702372853</c:v>
                </c:pt>
                <c:pt idx="13">
                  <c:v>128.13828904901999</c:v>
                </c:pt>
                <c:pt idx="14">
                  <c:v>125.76570180729</c:v>
                </c:pt>
                <c:pt idx="15">
                  <c:v>127.916900168</c:v>
                </c:pt>
                <c:pt idx="16">
                  <c:v>130.6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3-41EE-8688-623BF15AAE0D}"/>
            </c:ext>
          </c:extLst>
        </c:ser>
        <c:ser>
          <c:idx val="2"/>
          <c:order val="1"/>
          <c:tx>
            <c:strRef>
              <c:f>'2.6'!$A$8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'2.6'!$B$6:$R$6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'2.6'!$B$8:$R$8</c:f>
              <c:numCache>
                <c:formatCode>0.0</c:formatCode>
                <c:ptCount val="17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  <c:pt idx="12">
                  <c:v>24.097980361669997</c:v>
                </c:pt>
                <c:pt idx="13">
                  <c:v>25.352718376200002</c:v>
                </c:pt>
                <c:pt idx="14">
                  <c:v>28.888470052319999</c:v>
                </c:pt>
                <c:pt idx="15">
                  <c:v>28.701419698599999</c:v>
                </c:pt>
                <c:pt idx="16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'2.6'!$A$9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'2.6'!$B$6:$R$6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'2.6'!$B$9:$R$9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BBB-4558-96AC-1201FF54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580879"/>
        <c:axId val="1338489039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928743800556754E-2"/>
              <c:y val="1.9024665803202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133848903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1580879"/>
        <c:crosses val="max"/>
        <c:crossBetween val="between"/>
      </c:valAx>
      <c:dateAx>
        <c:axId val="971580879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33848903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8377766156938E-2"/>
          <c:y val="9.3004651242658803E-2"/>
          <c:w val="0.87346040093234434"/>
          <c:h val="0.71691939706319441"/>
        </c:manualLayout>
      </c:layout>
      <c:barChart>
        <c:barDir val="col"/>
        <c:grouping val="stacked"/>
        <c:varyColors val="0"/>
        <c:ser>
          <c:idx val="1"/>
          <c:order val="0"/>
          <c:tx>
            <c:v>Rentebærende gjeld</c:v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'2.6'!$B$6:$U$6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'2.6'!$B$7:$U$7</c:f>
              <c:numCache>
                <c:formatCode>0.0</c:formatCode>
                <c:ptCount val="20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  <c:pt idx="12">
                  <c:v>126.24702372853</c:v>
                </c:pt>
                <c:pt idx="13">
                  <c:v>128.13828904901999</c:v>
                </c:pt>
                <c:pt idx="14">
                  <c:v>125.76570180729</c:v>
                </c:pt>
                <c:pt idx="15">
                  <c:v>127.916900168</c:v>
                </c:pt>
                <c:pt idx="16">
                  <c:v>130.6</c:v>
                </c:pt>
                <c:pt idx="17">
                  <c:v>131.80000000000001</c:v>
                </c:pt>
                <c:pt idx="18">
                  <c:v>131.93046568136</c:v>
                </c:pt>
                <c:pt idx="19">
                  <c:v>137.0698870121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A-480A-9107-DCB5197B1E8A}"/>
            </c:ext>
          </c:extLst>
        </c:ser>
        <c:ser>
          <c:idx val="2"/>
          <c:order val="1"/>
          <c:tx>
            <c:v>Ikke-rentebærende gjeld</c:v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'2.6'!$B$6:$U$6</c:f>
              <c:numCache>
                <c:formatCode>dd/mm/yy;@</c:formatCode>
                <c:ptCount val="2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</c:numCache>
            </c:numRef>
          </c:cat>
          <c:val>
            <c:numRef>
              <c:f>'2.6'!$B$8:$U$8</c:f>
              <c:numCache>
                <c:formatCode>0.0</c:formatCode>
                <c:ptCount val="20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  <c:pt idx="12">
                  <c:v>24.097980361669997</c:v>
                </c:pt>
                <c:pt idx="13">
                  <c:v>25.352718376200002</c:v>
                </c:pt>
                <c:pt idx="14">
                  <c:v>28.888470052319999</c:v>
                </c:pt>
                <c:pt idx="15">
                  <c:v>28.701419698599999</c:v>
                </c:pt>
                <c:pt idx="16">
                  <c:v>29.3</c:v>
                </c:pt>
                <c:pt idx="17">
                  <c:v>29.76</c:v>
                </c:pt>
                <c:pt idx="18">
                  <c:v>35.385659851089997</c:v>
                </c:pt>
                <c:pt idx="19">
                  <c:v>31.294437748469999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A-480A-9107-DCB5197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v>#REF!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8"/>
              <c:pt idx="0">
                <c:v>43830</c:v>
              </c:pt>
              <c:pt idx="1">
                <c:v>43921</c:v>
              </c:pt>
              <c:pt idx="2">
                <c:v>44012</c:v>
              </c:pt>
              <c:pt idx="3">
                <c:v>44101</c:v>
              </c:pt>
              <c:pt idx="4">
                <c:v>44196</c:v>
              </c:pt>
              <c:pt idx="5">
                <c:v>44286</c:v>
              </c:pt>
              <c:pt idx="6">
                <c:v>44377</c:v>
              </c:pt>
              <c:pt idx="7">
                <c:v>44469</c:v>
              </c:pt>
              <c:pt idx="8">
                <c:v>44561</c:v>
              </c:pt>
              <c:pt idx="9">
                <c:v>44651</c:v>
              </c:pt>
              <c:pt idx="10">
                <c:v>44742</c:v>
              </c:pt>
              <c:pt idx="11">
                <c:v>44834</c:v>
              </c:pt>
              <c:pt idx="12">
                <c:v>44926</c:v>
              </c:pt>
              <c:pt idx="13">
                <c:v>45016</c:v>
              </c:pt>
              <c:pt idx="14">
                <c:v>45107</c:v>
              </c:pt>
              <c:pt idx="15">
                <c:v>45199</c:v>
              </c:pt>
              <c:pt idx="16">
                <c:v>45291</c:v>
              </c:pt>
              <c:pt idx="17">
                <c:v>45382</c:v>
              </c:pt>
            </c:numLit>
          </c:cat>
          <c:val>
            <c:numLit>
              <c:formatCode>General</c:formatCode>
              <c:ptCount val="18"/>
            </c:numLit>
          </c:val>
          <c:extLst>
            <c:ext xmlns:c16="http://schemas.microsoft.com/office/drawing/2014/chart" uri="{C3380CC4-5D6E-409C-BE32-E72D297353CC}">
              <c16:uniqueId val="{00000002-FFDA-480A-9107-DCB5197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580879"/>
        <c:axId val="1338489039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928743800556754E-2"/>
              <c:y val="1.9024665803202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133848903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1580879"/>
        <c:crosses val="max"/>
        <c:crossBetween val="between"/>
      </c:valAx>
      <c:catAx>
        <c:axId val="971580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8489039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017497812775"/>
          <c:y val="0.18561484918793503"/>
          <c:w val="0.83929352580927385"/>
          <c:h val="0.57517255238686815"/>
        </c:manualLayout>
      </c:layout>
      <c:lineChart>
        <c:grouping val="standard"/>
        <c:varyColors val="0"/>
        <c:ser>
          <c:idx val="0"/>
          <c:order val="0"/>
          <c:tx>
            <c:v>Andel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'2.7'!$A$6:$A$49</c:f>
              <c:numCache>
                <c:formatCode>m/d/yyyy</c:formatCode>
                <c:ptCount val="44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44742</c:v>
                </c:pt>
                <c:pt idx="12">
                  <c:v>44773</c:v>
                </c:pt>
                <c:pt idx="13">
                  <c:v>44788</c:v>
                </c:pt>
                <c:pt idx="14">
                  <c:v>44819</c:v>
                </c:pt>
                <c:pt idx="15">
                  <c:v>44849</c:v>
                </c:pt>
                <c:pt idx="16">
                  <c:v>44865</c:v>
                </c:pt>
                <c:pt idx="17">
                  <c:v>44880</c:v>
                </c:pt>
                <c:pt idx="18">
                  <c:v>44895</c:v>
                </c:pt>
                <c:pt idx="19">
                  <c:v>44909</c:v>
                </c:pt>
                <c:pt idx="20">
                  <c:v>44926</c:v>
                </c:pt>
                <c:pt idx="21">
                  <c:v>44941</c:v>
                </c:pt>
                <c:pt idx="22">
                  <c:v>44957</c:v>
                </c:pt>
                <c:pt idx="23">
                  <c:v>44972</c:v>
                </c:pt>
                <c:pt idx="24">
                  <c:v>44985</c:v>
                </c:pt>
                <c:pt idx="25">
                  <c:v>45000</c:v>
                </c:pt>
                <c:pt idx="26">
                  <c:v>45031</c:v>
                </c:pt>
                <c:pt idx="27">
                  <c:v>45046</c:v>
                </c:pt>
                <c:pt idx="28">
                  <c:v>45061</c:v>
                </c:pt>
                <c:pt idx="29">
                  <c:v>45077</c:v>
                </c:pt>
                <c:pt idx="30">
                  <c:v>45092</c:v>
                </c:pt>
                <c:pt idx="31">
                  <c:v>45107</c:v>
                </c:pt>
                <c:pt idx="32">
                  <c:v>45122</c:v>
                </c:pt>
                <c:pt idx="33">
                  <c:v>45138</c:v>
                </c:pt>
                <c:pt idx="34">
                  <c:v>45153</c:v>
                </c:pt>
                <c:pt idx="35">
                  <c:v>45184</c:v>
                </c:pt>
                <c:pt idx="36">
                  <c:v>45199</c:v>
                </c:pt>
                <c:pt idx="37">
                  <c:v>45214</c:v>
                </c:pt>
                <c:pt idx="38">
                  <c:v>45231</c:v>
                </c:pt>
                <c:pt idx="39">
                  <c:v>45245</c:v>
                </c:pt>
                <c:pt idx="40">
                  <c:v>45291</c:v>
                </c:pt>
                <c:pt idx="41">
                  <c:v>45382</c:v>
                </c:pt>
                <c:pt idx="42">
                  <c:v>45473</c:v>
                </c:pt>
                <c:pt idx="43">
                  <c:v>45565</c:v>
                </c:pt>
              </c:numCache>
            </c:numRef>
          </c:cat>
          <c:val>
            <c:numRef>
              <c:f>'2.7'!$B$6:$B$49</c:f>
              <c:numCache>
                <c:formatCode>0.00</c:formatCode>
                <c:ptCount val="44"/>
                <c:pt idx="0">
                  <c:v>51.365005954064202</c:v>
                </c:pt>
                <c:pt idx="1">
                  <c:v>49.572241431228811</c:v>
                </c:pt>
                <c:pt idx="2">
                  <c:v>50.078630644865306</c:v>
                </c:pt>
                <c:pt idx="3">
                  <c:v>49.295886084769606</c:v>
                </c:pt>
                <c:pt idx="4">
                  <c:v>48.696145745930693</c:v>
                </c:pt>
                <c:pt idx="5">
                  <c:v>48.956503154633168</c:v>
                </c:pt>
                <c:pt idx="6">
                  <c:v>48.418706016572472</c:v>
                </c:pt>
                <c:pt idx="7">
                  <c:v>49.409472046207732</c:v>
                </c:pt>
                <c:pt idx="8">
                  <c:v>50.047169262598871</c:v>
                </c:pt>
                <c:pt idx="9">
                  <c:v>49.558240724868178</c:v>
                </c:pt>
                <c:pt idx="10">
                  <c:v>47.299308149732951</c:v>
                </c:pt>
                <c:pt idx="11">
                  <c:v>44.281872944242409</c:v>
                </c:pt>
                <c:pt idx="12">
                  <c:v>44.541803416543438</c:v>
                </c:pt>
                <c:pt idx="13">
                  <c:v>43.481066561645861</c:v>
                </c:pt>
                <c:pt idx="14">
                  <c:v>43.62498421900451</c:v>
                </c:pt>
                <c:pt idx="15">
                  <c:v>43.804389494573122</c:v>
                </c:pt>
                <c:pt idx="16">
                  <c:v>44.81784822538264</c:v>
                </c:pt>
                <c:pt idx="17">
                  <c:v>43.76592484526283</c:v>
                </c:pt>
                <c:pt idx="18">
                  <c:v>45.154913372813368</c:v>
                </c:pt>
                <c:pt idx="19">
                  <c:v>44.577018413554001</c:v>
                </c:pt>
                <c:pt idx="20">
                  <c:v>46.791565593434548</c:v>
                </c:pt>
                <c:pt idx="21">
                  <c:v>46.242712129332745</c:v>
                </c:pt>
                <c:pt idx="22">
                  <c:v>46.8944956933585</c:v>
                </c:pt>
                <c:pt idx="23">
                  <c:v>45.121866448334998</c:v>
                </c:pt>
                <c:pt idx="24">
                  <c:v>46.543267736645198</c:v>
                </c:pt>
                <c:pt idx="25">
                  <c:v>44.741628107313907</c:v>
                </c:pt>
                <c:pt idx="26">
                  <c:v>44.078698347924181</c:v>
                </c:pt>
                <c:pt idx="27">
                  <c:v>45.12084001091177</c:v>
                </c:pt>
                <c:pt idx="28">
                  <c:v>42.405505982961373</c:v>
                </c:pt>
                <c:pt idx="29">
                  <c:v>43.40378305731339</c:v>
                </c:pt>
                <c:pt idx="30">
                  <c:v>41.660388059133815</c:v>
                </c:pt>
                <c:pt idx="31">
                  <c:v>41.734295208101592</c:v>
                </c:pt>
                <c:pt idx="32">
                  <c:v>40.264693147802674</c:v>
                </c:pt>
                <c:pt idx="33">
                  <c:v>41.575079339063748</c:v>
                </c:pt>
                <c:pt idx="34">
                  <c:v>40.541673051092445</c:v>
                </c:pt>
                <c:pt idx="35">
                  <c:v>40.896752474863533</c:v>
                </c:pt>
                <c:pt idx="36">
                  <c:v>42.149801731518096</c:v>
                </c:pt>
                <c:pt idx="37">
                  <c:v>41.057497695152399</c:v>
                </c:pt>
                <c:pt idx="38">
                  <c:v>42.343404642938594</c:v>
                </c:pt>
                <c:pt idx="39">
                  <c:v>41.068974314754755</c:v>
                </c:pt>
                <c:pt idx="40">
                  <c:v>42.199999999999996</c:v>
                </c:pt>
                <c:pt idx="41">
                  <c:v>41.9</c:v>
                </c:pt>
                <c:pt idx="42">
                  <c:v>39.22</c:v>
                </c:pt>
                <c:pt idx="43">
                  <c:v>40.9895894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2-4CE6-BBA6-034FD6BC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2447"/>
        <c:axId val="125900527"/>
      </c:lineChart>
      <c:lineChart>
        <c:grouping val="standard"/>
        <c:varyColors val="0"/>
        <c:ser>
          <c:idx val="1"/>
          <c:order val="1"/>
          <c:tx>
            <c:v>#REF!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42"/>
              <c:pt idx="0">
                <c:v>44347</c:v>
              </c:pt>
              <c:pt idx="1">
                <c:v>44377</c:v>
              </c:pt>
              <c:pt idx="2">
                <c:v>44408</c:v>
              </c:pt>
              <c:pt idx="3">
                <c:v>44439</c:v>
              </c:pt>
              <c:pt idx="4">
                <c:v>44469</c:v>
              </c:pt>
              <c:pt idx="5">
                <c:v>44500</c:v>
              </c:pt>
              <c:pt idx="6">
                <c:v>44530</c:v>
              </c:pt>
              <c:pt idx="7">
                <c:v>44561</c:v>
              </c:pt>
              <c:pt idx="8">
                <c:v>44592</c:v>
              </c:pt>
              <c:pt idx="9">
                <c:v>44620</c:v>
              </c:pt>
              <c:pt idx="10">
                <c:v>44651</c:v>
              </c:pt>
              <c:pt idx="11">
                <c:v>44742</c:v>
              </c:pt>
              <c:pt idx="12">
                <c:v>44773</c:v>
              </c:pt>
              <c:pt idx="13">
                <c:v>44788</c:v>
              </c:pt>
              <c:pt idx="14">
                <c:v>44819</c:v>
              </c:pt>
              <c:pt idx="15">
                <c:v>44849</c:v>
              </c:pt>
              <c:pt idx="16">
                <c:v>44865</c:v>
              </c:pt>
              <c:pt idx="17">
                <c:v>44880</c:v>
              </c:pt>
              <c:pt idx="18">
                <c:v>44895</c:v>
              </c:pt>
              <c:pt idx="19">
                <c:v>44909</c:v>
              </c:pt>
              <c:pt idx="20">
                <c:v>44926</c:v>
              </c:pt>
              <c:pt idx="21">
                <c:v>44941</c:v>
              </c:pt>
              <c:pt idx="22">
                <c:v>44957</c:v>
              </c:pt>
              <c:pt idx="23">
                <c:v>44972</c:v>
              </c:pt>
              <c:pt idx="24">
                <c:v>44985</c:v>
              </c:pt>
              <c:pt idx="25">
                <c:v>45000</c:v>
              </c:pt>
              <c:pt idx="26">
                <c:v>45031</c:v>
              </c:pt>
              <c:pt idx="27">
                <c:v>45046</c:v>
              </c:pt>
              <c:pt idx="28">
                <c:v>45061</c:v>
              </c:pt>
              <c:pt idx="29">
                <c:v>45077</c:v>
              </c:pt>
              <c:pt idx="30">
                <c:v>45092</c:v>
              </c:pt>
              <c:pt idx="31">
                <c:v>45107</c:v>
              </c:pt>
              <c:pt idx="32">
                <c:v>45122</c:v>
              </c:pt>
              <c:pt idx="33">
                <c:v>45138</c:v>
              </c:pt>
              <c:pt idx="34">
                <c:v>45153</c:v>
              </c:pt>
              <c:pt idx="35">
                <c:v>45184</c:v>
              </c:pt>
              <c:pt idx="36">
                <c:v>45199</c:v>
              </c:pt>
              <c:pt idx="37">
                <c:v>45214</c:v>
              </c:pt>
              <c:pt idx="38">
                <c:v>45231</c:v>
              </c:pt>
              <c:pt idx="39">
                <c:v>45245</c:v>
              </c:pt>
              <c:pt idx="40">
                <c:v>45291</c:v>
              </c:pt>
              <c:pt idx="41">
                <c:v>45382</c:v>
              </c:pt>
            </c:numLit>
          </c:cat>
          <c:val>
            <c:numLit>
              <c:formatCode>General</c:formatCode>
              <c:ptCount val="42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92-4CE6-BBA6-034FD6BC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506544"/>
        <c:axId val="946502704"/>
      </c:lineChart>
      <c:dateAx>
        <c:axId val="1259024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0288495188101493E-2"/>
              <c:y val="5.7726218097447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5900527"/>
        <c:crosses val="autoZero"/>
        <c:auto val="1"/>
        <c:lblOffset val="100"/>
        <c:baseTimeUnit val="days"/>
      </c:dateAx>
      <c:valAx>
        <c:axId val="125900527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5902447"/>
        <c:crosses val="autoZero"/>
        <c:crossBetween val="between"/>
      </c:valAx>
      <c:valAx>
        <c:axId val="946502704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506544"/>
        <c:crosses val="max"/>
        <c:crossBetween val="between"/>
      </c:valAx>
      <c:catAx>
        <c:axId val="9465065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89862182852143468"/>
              <c:y val="4.62645011600928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94650270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101600</xdr:rowOff>
    </xdr:from>
    <xdr:to>
      <xdr:col>11</xdr:col>
      <xdr:colOff>668337</xdr:colOff>
      <xdr:row>36</xdr:row>
      <xdr:rowOff>66675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BBA14FD4-C8F5-4429-AAFF-8A4092045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10</xdr:row>
      <xdr:rowOff>139700</xdr:rowOff>
    </xdr:from>
    <xdr:to>
      <xdr:col>11</xdr:col>
      <xdr:colOff>744537</xdr:colOff>
      <xdr:row>35</xdr:row>
      <xdr:rowOff>54767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81FBCD-59B8-4751-9B1F-CDAD850BC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8</xdr:row>
      <xdr:rowOff>95250</xdr:rowOff>
    </xdr:from>
    <xdr:to>
      <xdr:col>14</xdr:col>
      <xdr:colOff>104775</xdr:colOff>
      <xdr:row>26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C012B9-5D02-48B2-8763-8E4A7D4AD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647699</xdr:colOff>
      <xdr:row>4</xdr:row>
      <xdr:rowOff>123824</xdr:rowOff>
    </xdr:from>
    <xdr:to>
      <xdr:col>8</xdr:col>
      <xdr:colOff>514350</xdr:colOff>
      <xdr:row>21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679B76-1E2A-5A62-4691-A1A40A754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58737</xdr:rowOff>
    </xdr:from>
    <xdr:to>
      <xdr:col>9</xdr:col>
      <xdr:colOff>742950</xdr:colOff>
      <xdr:row>21</xdr:row>
      <xdr:rowOff>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90D25333-446A-F6D2-0522-CEB1DF138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BF551A-2965-4807-BD83-1A631351050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46B47068-CE08-469A-AA91-DF910C4DB54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0F5816-BE0A-43DD-9904-82029BD34BE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6141F2A0-E596-4CBD-9E74-59720A4D312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DAB8596B-0157-A249-0159-0072D5F9A1E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70AF538E-6987-CCCC-BFA1-3703F1030D2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8D3F9B12-8CF6-F56B-CE4E-43A4E08F774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1BB032-A58D-7F42-B2FC-2AABEFCB789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BB4DACCF-9478-32FB-D096-0234EA86174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7B04B8D6-7751-0CDF-ACBD-7FA3807B7BF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65A3C8BD-0BA2-DB9F-5535-0F3F8239AD98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CC097358-2A82-9349-CBCD-9D917F42C648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6</xdr:row>
      <xdr:rowOff>176212</xdr:rowOff>
    </xdr:from>
    <xdr:to>
      <xdr:col>10</xdr:col>
      <xdr:colOff>700087</xdr:colOff>
      <xdr:row>23</xdr:row>
      <xdr:rowOff>28575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71BB5350-D634-4237-B905-77A806EEA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614361</xdr:colOff>
      <xdr:row>6</xdr:row>
      <xdr:rowOff>147637</xdr:rowOff>
    </xdr:from>
    <xdr:to>
      <xdr:col>11</xdr:col>
      <xdr:colOff>752474</xdr:colOff>
      <xdr:row>24</xdr:row>
      <xdr:rowOff>85725</xdr:rowOff>
    </xdr:to>
    <xdr:graphicFrame macro="">
      <xdr:nvGraphicFramePr>
        <xdr:cNvPr id="10" name="Diagram 2">
          <a:extLst>
            <a:ext uri="{FF2B5EF4-FFF2-40B4-BE49-F238E27FC236}">
              <a16:creationId xmlns:a16="http://schemas.microsoft.com/office/drawing/2014/main" id="{08ABDCDE-7B1E-B776-07D3-8BF54C766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754062</xdr:colOff>
      <xdr:row>8</xdr:row>
      <xdr:rowOff>141287</xdr:rowOff>
    </xdr:from>
    <xdr:to>
      <xdr:col>10</xdr:col>
      <xdr:colOff>525462</xdr:colOff>
      <xdr:row>25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C821D3-CDC3-9717-9B12-886E86828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7</xdr:row>
      <xdr:rowOff>152401</xdr:rowOff>
    </xdr:from>
    <xdr:to>
      <xdr:col>9</xdr:col>
      <xdr:colOff>352425</xdr:colOff>
      <xdr:row>25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618364</xdr:colOff>
      <xdr:row>11</xdr:row>
      <xdr:rowOff>20492</xdr:rowOff>
    </xdr:from>
    <xdr:to>
      <xdr:col>12</xdr:col>
      <xdr:colOff>55596</xdr:colOff>
      <xdr:row>33</xdr:row>
      <xdr:rowOff>1840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0A60353-E29B-44F1-BC1F-349503D8F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89F61F26-7CD2-4AFA-823D-35A1106D08A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F3BCAF29-AC5B-4DEF-8F2E-71D4D43F286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4E90051-10CA-4D14-BFCF-F7BC171167C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7109307A-A278-4C59-96F3-6B0F41ACEAA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470FC36A-5384-43EF-8A5B-854ACB06683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4020990-28B8-4F85-A805-4744563A31E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353C9A9B-EE40-4720-A4C4-E96E3E6B26D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9FDE0A91-0159-4410-ACC8-B21DB3BF7BCB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6E6D750E-D31C-A802-32FF-8F841D23EFF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84BEE487-06C1-32C8-2207-D123371CE509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538A590F-F757-0913-72FD-EDB0E2EEE8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A84F65D3-64D2-C53C-8187-FD94F0A5E6E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B56D10D-8E1C-CB30-9398-6C645DBF4FE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99655C84-8E3B-689D-F3A3-007C92CF1B4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BC24302-BE84-5CEE-177B-84AF80DF938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39CEE485-559E-ADA3-4130-1B959B65FC9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AD748C9-5E27-0AD3-84DD-62D1E2D1DC0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A90E432-131A-1283-C52B-86CFB8C3E5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C766B6D3-036A-E022-433F-6B338EF5D34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1FB0B66B-F401-67A2-3C96-6599708C4A8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A154198C-D83D-910F-AE28-81ADE9E7EDB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C859D0EE-5E89-9207-AFC9-67C8B7CC981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593B30D0-4A39-7D70-ECCA-1BDC289D7D5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60BFB3A0-89CF-D394-4663-0D6BE51DA292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7E1C39E8-99B5-AA81-69C3-3706029B8F3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4FDD38E-D41C-A57E-ADED-BC3136DDB32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83FC9A53-B778-DA77-E0EF-32948CE0CAA0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53DC1821-53E5-35AF-587E-AA9F15DB4D6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3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4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5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6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8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9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0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0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1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5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6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2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4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5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6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7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8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1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3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5" name="TekstSylinder 1">
          <a:extLst xmlns:a="http://schemas.openxmlformats.org/drawingml/2006/main">
            <a:ext uri="{FF2B5EF4-FFF2-40B4-BE49-F238E27FC236}">
              <a16:creationId xmlns:a16="http://schemas.microsoft.com/office/drawing/2014/main" id="{5AC314EC-B944-998A-4E23-ABA6979AA69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7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8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2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6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7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8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7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8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9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0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1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2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3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7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8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9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3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4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5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8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9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624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4676774</xdr:colOff>
      <xdr:row>11</xdr:row>
      <xdr:rowOff>144462</xdr:rowOff>
    </xdr:from>
    <xdr:to>
      <xdr:col>4</xdr:col>
      <xdr:colOff>333374</xdr:colOff>
      <xdr:row>32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8F5DD4-C40F-42D5-8CB8-6B923EDB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692151</xdr:colOff>
      <xdr:row>3</xdr:row>
      <xdr:rowOff>92075</xdr:rowOff>
    </xdr:from>
    <xdr:to>
      <xdr:col>8</xdr:col>
      <xdr:colOff>276225</xdr:colOff>
      <xdr:row>20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24</xdr:row>
      <xdr:rowOff>85725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50F2BD52-A557-45E8-9C68-5183D8BD9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695324</xdr:colOff>
      <xdr:row>3</xdr:row>
      <xdr:rowOff>133350</xdr:rowOff>
    </xdr:from>
    <xdr:to>
      <xdr:col>15</xdr:col>
      <xdr:colOff>152400</xdr:colOff>
      <xdr:row>25</xdr:row>
      <xdr:rowOff>76200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125412</xdr:rowOff>
    </xdr:from>
    <xdr:to>
      <xdr:col>11</xdr:col>
      <xdr:colOff>295274</xdr:colOff>
      <xdr:row>22</xdr:row>
      <xdr:rowOff>66675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CE8C73-6DFF-4B65-9B12-AD831C415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2</xdr:row>
      <xdr:rowOff>134937</xdr:rowOff>
    </xdr:from>
    <xdr:to>
      <xdr:col>9</xdr:col>
      <xdr:colOff>38101</xdr:colOff>
      <xdr:row>20</xdr:row>
      <xdr:rowOff>76200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22</xdr:row>
      <xdr:rowOff>80962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69B606A4-6D33-41C0-93B1-80EADCDB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401637</xdr:colOff>
      <xdr:row>8</xdr:row>
      <xdr:rowOff>103186</xdr:rowOff>
    </xdr:from>
    <xdr:to>
      <xdr:col>14</xdr:col>
      <xdr:colOff>82550</xdr:colOff>
      <xdr:row>29</xdr:row>
      <xdr:rowOff>114300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02618BB-05F2-4B0D-820F-231F6EF01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7</xdr:row>
      <xdr:rowOff>95250</xdr:rowOff>
    </xdr:from>
    <xdr:to>
      <xdr:col>14</xdr:col>
      <xdr:colOff>504825</xdr:colOff>
      <xdr:row>29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34F405-48F4-42AC-A091-4EDF4A40C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168274</xdr:colOff>
      <xdr:row>13</xdr:row>
      <xdr:rowOff>25400</xdr:rowOff>
    </xdr:from>
    <xdr:to>
      <xdr:col>9</xdr:col>
      <xdr:colOff>0</xdr:colOff>
      <xdr:row>35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FE6486-8064-4602-A7CC-69E200D04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F9E81358-A8B4-4BC8-9127-3F685C944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D39F9C-5C98-4983-9356-03D9085F1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150810</xdr:colOff>
      <xdr:row>6</xdr:row>
      <xdr:rowOff>6349</xdr:rowOff>
    </xdr:from>
    <xdr:to>
      <xdr:col>11</xdr:col>
      <xdr:colOff>114299</xdr:colOff>
      <xdr:row>22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76D81D-8B5E-4234-9A88-10ED1A190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729797</xdr:colOff>
      <xdr:row>8</xdr:row>
      <xdr:rowOff>150130</xdr:rowOff>
    </xdr:from>
    <xdr:to>
      <xdr:col>13</xdr:col>
      <xdr:colOff>28575</xdr:colOff>
      <xdr:row>34</xdr:row>
      <xdr:rowOff>28576</xdr:rowOff>
    </xdr:to>
    <xdr:graphicFrame macro="">
      <xdr:nvGraphicFramePr>
        <xdr:cNvPr id="28" name="Chart 3">
          <a:extLst>
            <a:ext uri="{FF2B5EF4-FFF2-40B4-BE49-F238E27FC236}">
              <a16:creationId xmlns:a16="http://schemas.microsoft.com/office/drawing/2014/main" id="{DEE042D7-D9EB-B8F1-3260-6696D5688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CF00BAC4-66AC-4C0A-A54B-4D7571CDA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A9E3985-866D-4032-B8C9-FEC7A563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6BC1-36A5-4026-A6CE-50D411B0A97D}">
  <dimension ref="A1:AJ32"/>
  <sheetViews>
    <sheetView tabSelected="1" zoomScaleNormal="100" workbookViewId="0"/>
  </sheetViews>
  <sheetFormatPr baseColWidth="10" defaultColWidth="11.44140625" defaultRowHeight="13.2" x14ac:dyDescent="0.25"/>
  <cols>
    <col min="1" max="1" width="16" style="1" customWidth="1"/>
    <col min="2" max="15" width="11.44140625" style="1"/>
    <col min="16" max="16" width="13.109375" style="1" customWidth="1"/>
    <col min="17" max="17" width="12.5546875" style="1" customWidth="1"/>
    <col min="18" max="21" width="11.44140625" style="1"/>
    <col min="22" max="22" width="13.33203125" style="1" bestFit="1" customWidth="1"/>
    <col min="23" max="16384" width="11.44140625" style="1"/>
  </cols>
  <sheetData>
    <row r="1" spans="1:21" ht="15.6" x14ac:dyDescent="0.3">
      <c r="A1" s="16" t="s">
        <v>0</v>
      </c>
      <c r="B1" s="1" t="s">
        <v>1</v>
      </c>
    </row>
    <row r="2" spans="1:21" ht="15.6" x14ac:dyDescent="0.3">
      <c r="A2" s="16" t="s">
        <v>2</v>
      </c>
      <c r="B2" s="1" t="s">
        <v>72</v>
      </c>
    </row>
    <row r="5" spans="1:21" x14ac:dyDescent="0.25">
      <c r="M5" s="3"/>
      <c r="N5" s="3"/>
      <c r="O5" s="3"/>
      <c r="P5" s="3"/>
      <c r="Q5" s="3"/>
    </row>
    <row r="6" spans="1:21" x14ac:dyDescent="0.25">
      <c r="B6" s="36">
        <v>43830</v>
      </c>
      <c r="C6" s="36">
        <v>43921</v>
      </c>
      <c r="D6" s="36">
        <v>44012</v>
      </c>
      <c r="E6" s="36">
        <v>44101</v>
      </c>
      <c r="F6" s="36">
        <v>44196</v>
      </c>
      <c r="G6" s="36">
        <v>44286</v>
      </c>
      <c r="H6" s="36">
        <v>44377</v>
      </c>
      <c r="I6" s="36">
        <v>44469</v>
      </c>
      <c r="J6" s="36">
        <v>44561</v>
      </c>
      <c r="K6" s="36">
        <v>44651</v>
      </c>
      <c r="L6" s="36">
        <v>44742</v>
      </c>
      <c r="M6" s="36">
        <v>44834</v>
      </c>
      <c r="N6" s="36">
        <v>44926</v>
      </c>
      <c r="O6" s="36">
        <v>45016</v>
      </c>
      <c r="P6" s="36">
        <v>45107</v>
      </c>
      <c r="Q6" s="36">
        <v>45199</v>
      </c>
      <c r="R6" s="36">
        <v>45291</v>
      </c>
      <c r="S6" s="36">
        <v>45382</v>
      </c>
      <c r="T6" s="36">
        <v>45473</v>
      </c>
      <c r="U6" s="36">
        <v>45565</v>
      </c>
    </row>
    <row r="7" spans="1:21" x14ac:dyDescent="0.25">
      <c r="A7" s="1" t="s">
        <v>4</v>
      </c>
      <c r="B7" s="3">
        <v>75.507432717398302</v>
      </c>
      <c r="C7" s="3">
        <v>76.236437189200799</v>
      </c>
      <c r="D7" s="3">
        <v>74.592664378806163</v>
      </c>
      <c r="E7" s="3">
        <v>75.720452208707997</v>
      </c>
      <c r="F7" s="3">
        <v>72.4353103512383</v>
      </c>
      <c r="G7" s="3">
        <v>69.576969629820411</v>
      </c>
      <c r="H7" s="3">
        <v>67.990212217376794</v>
      </c>
      <c r="I7" s="3">
        <v>69.53405604247024</v>
      </c>
      <c r="J7" s="3">
        <v>68.36602306266019</v>
      </c>
      <c r="K7" s="3">
        <v>69.28465539938</v>
      </c>
      <c r="L7" s="3">
        <v>67.993789501769996</v>
      </c>
      <c r="M7" s="3">
        <v>69.728226118530003</v>
      </c>
      <c r="N7" s="3">
        <v>72.07082844272999</v>
      </c>
      <c r="O7" s="3">
        <v>73.886569390899993</v>
      </c>
      <c r="P7" s="3">
        <v>76.302714167079998</v>
      </c>
      <c r="Q7" s="3">
        <v>81.694951575120001</v>
      </c>
      <c r="R7" s="3">
        <v>72.470089511369991</v>
      </c>
      <c r="S7" s="3">
        <v>72.5</v>
      </c>
      <c r="T7" s="3">
        <v>73.155000000000001</v>
      </c>
      <c r="U7" s="3">
        <v>74.52154122252</v>
      </c>
    </row>
    <row r="8" spans="1:21" x14ac:dyDescent="0.25">
      <c r="A8" s="1" t="s">
        <v>5</v>
      </c>
      <c r="B8" s="3">
        <v>18.30576457561002</v>
      </c>
      <c r="C8" s="3">
        <v>16.694503571919999</v>
      </c>
      <c r="D8" s="3">
        <v>16.98912245423001</v>
      </c>
      <c r="E8" s="3">
        <v>15.8316676462399</v>
      </c>
      <c r="F8" s="3">
        <v>15.258229882550101</v>
      </c>
      <c r="G8" s="3">
        <v>14.3395846346799</v>
      </c>
      <c r="H8" s="3">
        <v>14.286917533910101</v>
      </c>
      <c r="I8" s="3">
        <v>13.71831251816997</v>
      </c>
      <c r="J8" s="3">
        <v>12.83793781886</v>
      </c>
      <c r="K8" s="3">
        <v>12.570240312139999</v>
      </c>
      <c r="L8" s="3">
        <v>12.07850434028</v>
      </c>
      <c r="M8" s="3">
        <v>11.25242607243</v>
      </c>
      <c r="N8" s="3">
        <v>9.8600093031900009</v>
      </c>
      <c r="O8" s="3">
        <v>9.5816160034099997</v>
      </c>
      <c r="P8" s="3">
        <v>9.1373570727199986</v>
      </c>
      <c r="Q8" s="3">
        <v>4.8861760636899998</v>
      </c>
      <c r="R8" s="3">
        <v>15.976850435979999</v>
      </c>
      <c r="S8" s="3">
        <v>16.7</v>
      </c>
      <c r="T8" s="54">
        <v>17.129000000000001</v>
      </c>
      <c r="U8" s="54">
        <v>17.75003405148</v>
      </c>
    </row>
    <row r="9" spans="1:21" x14ac:dyDescent="0.25">
      <c r="A9" s="1" t="s">
        <v>6</v>
      </c>
      <c r="B9" s="3">
        <v>78.456107751422763</v>
      </c>
      <c r="C9" s="3">
        <v>74.795736111654804</v>
      </c>
      <c r="D9" s="3">
        <v>71.368991715734822</v>
      </c>
      <c r="E9" s="3">
        <v>69.059181462631699</v>
      </c>
      <c r="F9" s="3">
        <v>70.597836260141094</v>
      </c>
      <c r="G9" s="3">
        <v>67.2881495617235</v>
      </c>
      <c r="H9" s="3">
        <v>67.668649484826304</v>
      </c>
      <c r="I9" s="3">
        <v>67.76679434829164</v>
      </c>
      <c r="J9" s="3">
        <v>67.672723357212476</v>
      </c>
      <c r="K9" s="3">
        <v>66.862621712983</v>
      </c>
      <c r="L9" s="3">
        <v>67.627407566930003</v>
      </c>
      <c r="M9" s="3">
        <v>68.124245316729997</v>
      </c>
      <c r="N9" s="3">
        <v>67.442518673699993</v>
      </c>
      <c r="O9" s="3">
        <v>68.999549869449993</v>
      </c>
      <c r="P9" s="3">
        <v>68.121769751109994</v>
      </c>
      <c r="Q9" s="3">
        <v>68.985527527659997</v>
      </c>
      <c r="R9" s="3">
        <v>70.5</v>
      </c>
      <c r="S9" s="3">
        <v>71.400000000000006</v>
      </c>
      <c r="T9" s="54">
        <v>75.932000000000002</v>
      </c>
      <c r="U9" s="54">
        <v>75.0586643149</v>
      </c>
    </row>
    <row r="10" spans="1:21" x14ac:dyDescent="0.25">
      <c r="A10" s="1" t="s">
        <v>7</v>
      </c>
      <c r="B10" s="3">
        <v>4.236212432929972</v>
      </c>
      <c r="C10" s="3">
        <v>3.0075579900499512</v>
      </c>
      <c r="D10" s="3">
        <v>2.2123975543900181</v>
      </c>
      <c r="E10" s="3">
        <v>2.1243902002799899</v>
      </c>
      <c r="F10" s="3">
        <v>2.2171164292599901</v>
      </c>
      <c r="G10" s="3">
        <v>2.0335334488800001</v>
      </c>
      <c r="H10" s="3">
        <v>1.1384472807799999</v>
      </c>
      <c r="I10" s="3">
        <v>1.2730873318799929</v>
      </c>
      <c r="J10" s="3">
        <v>1.2567454373499871</v>
      </c>
      <c r="K10" s="3">
        <v>1.45895629972003</v>
      </c>
      <c r="L10" s="3">
        <v>1.09368319604</v>
      </c>
      <c r="M10" s="3">
        <v>1.08231740786</v>
      </c>
      <c r="N10" s="3">
        <v>0.97164767058000001</v>
      </c>
      <c r="O10" s="3">
        <v>1.02327216146</v>
      </c>
      <c r="P10" s="3">
        <v>1.0923308687</v>
      </c>
      <c r="Q10" s="3">
        <v>1.0516647003499999</v>
      </c>
      <c r="R10" s="3">
        <v>0.97133795117999999</v>
      </c>
      <c r="S10" s="3">
        <v>1</v>
      </c>
      <c r="T10" s="54">
        <v>1.0980000000000001</v>
      </c>
      <c r="U10" s="54">
        <v>1.0340851716699999</v>
      </c>
    </row>
    <row r="11" spans="1:21" x14ac:dyDescent="0.25">
      <c r="B11" s="1">
        <v>0</v>
      </c>
      <c r="O11" s="3"/>
      <c r="S11" s="3"/>
      <c r="T11" s="53"/>
    </row>
    <row r="12" spans="1:21" x14ac:dyDescent="0.25">
      <c r="B12" s="35"/>
      <c r="C12" s="3"/>
      <c r="D12" s="3"/>
      <c r="E12" s="3"/>
      <c r="F12" s="3"/>
      <c r="G12" s="3"/>
      <c r="H12" s="3"/>
      <c r="I12" s="3"/>
      <c r="J12" s="3"/>
      <c r="K12" s="3"/>
      <c r="L12" s="3"/>
      <c r="O12" s="3"/>
      <c r="T12" s="3"/>
    </row>
    <row r="13" spans="1:21" x14ac:dyDescent="0.25">
      <c r="S13" s="3"/>
    </row>
    <row r="14" spans="1:21" x14ac:dyDescent="0.25">
      <c r="O14" s="3"/>
      <c r="Q14" s="3"/>
      <c r="T14" s="3"/>
      <c r="U14" s="3"/>
    </row>
    <row r="15" spans="1:21" x14ac:dyDescent="0.25">
      <c r="S15" s="3"/>
    </row>
    <row r="17" spans="13:36" x14ac:dyDescent="0.25">
      <c r="R17" s="3"/>
      <c r="U17" s="47"/>
    </row>
    <row r="18" spans="13:36" x14ac:dyDescent="0.25">
      <c r="P18" s="3"/>
      <c r="S18" s="3"/>
    </row>
    <row r="19" spans="13:36" x14ac:dyDescent="0.25">
      <c r="S19" s="53"/>
    </row>
    <row r="23" spans="13:36" x14ac:dyDescent="0.25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32" spans="13:36" x14ac:dyDescent="0.25">
      <c r="M32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DD40-7996-4F68-837E-13173D9974C5}">
  <dimension ref="A1:F9"/>
  <sheetViews>
    <sheetView workbookViewId="0">
      <selection activeCell="R16" sqref="R16"/>
    </sheetView>
  </sheetViews>
  <sheetFormatPr baseColWidth="10" defaultColWidth="9.109375" defaultRowHeight="14.4" x14ac:dyDescent="0.3"/>
  <cols>
    <col min="2" max="2" width="14.109375" customWidth="1"/>
    <col min="3" max="3" width="17.44140625" customWidth="1"/>
    <col min="4" max="4" width="16.88671875" customWidth="1"/>
    <col min="5" max="5" width="14.5546875" customWidth="1"/>
    <col min="6" max="6" width="17.6640625" customWidth="1"/>
  </cols>
  <sheetData>
    <row r="1" spans="1:6" ht="15.6" x14ac:dyDescent="0.3">
      <c r="A1" s="16" t="s">
        <v>0</v>
      </c>
      <c r="B1" s="1" t="s">
        <v>87</v>
      </c>
    </row>
    <row r="2" spans="1:6" ht="15.6" x14ac:dyDescent="0.3">
      <c r="A2" s="16" t="s">
        <v>2</v>
      </c>
      <c r="B2" s="1" t="s">
        <v>3</v>
      </c>
    </row>
    <row r="8" spans="1:6" x14ac:dyDescent="0.3">
      <c r="C8" t="s">
        <v>83</v>
      </c>
      <c r="D8" t="s">
        <v>84</v>
      </c>
      <c r="E8" t="s">
        <v>85</v>
      </c>
      <c r="F8" t="s">
        <v>86</v>
      </c>
    </row>
    <row r="9" spans="1:6" x14ac:dyDescent="0.3">
      <c r="C9" s="6">
        <v>70.78</v>
      </c>
      <c r="D9" s="6">
        <v>31.045000000000002</v>
      </c>
      <c r="E9">
        <v>45</v>
      </c>
      <c r="F9" s="6">
        <v>11.67</v>
      </c>
    </row>
  </sheetData>
  <pageMargins left="0.7" right="0.7" top="0.75" bottom="0.75" header="0.3" footer="0.3"/>
  <pageSetup paperSize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27.6640625" style="1" customWidth="1"/>
    <col min="2" max="16384" width="11.44140625" style="1"/>
  </cols>
  <sheetData>
    <row r="1" spans="1:2" ht="15.6" x14ac:dyDescent="0.3">
      <c r="A1" s="16" t="s">
        <v>0</v>
      </c>
      <c r="B1" s="1" t="s">
        <v>26</v>
      </c>
    </row>
    <row r="2" spans="1:2" ht="15.6" x14ac:dyDescent="0.3">
      <c r="A2" s="16" t="s">
        <v>2</v>
      </c>
      <c r="B2" s="1" t="s">
        <v>27</v>
      </c>
    </row>
    <row r="5" spans="1:2" s="46" customFormat="1" x14ac:dyDescent="0.25"/>
    <row r="6" spans="1:2" ht="14.4" x14ac:dyDescent="0.3">
      <c r="A6" s="68">
        <v>45473</v>
      </c>
    </row>
    <row r="7" spans="1:2" ht="14.4" x14ac:dyDescent="0.3">
      <c r="A7" t="s">
        <v>30</v>
      </c>
      <c r="B7" s="52">
        <v>0.59279322202427809</v>
      </c>
    </row>
    <row r="8" spans="1:2" ht="14.4" x14ac:dyDescent="0.3">
      <c r="A8" t="s">
        <v>28</v>
      </c>
      <c r="B8" s="52">
        <v>9.7536976426233588E-2</v>
      </c>
    </row>
    <row r="9" spans="1:2" ht="14.4" x14ac:dyDescent="0.3">
      <c r="A9" t="s">
        <v>29</v>
      </c>
      <c r="B9" s="52">
        <v>0.30966980154948837</v>
      </c>
    </row>
    <row r="10" spans="1:2" ht="14.4" x14ac:dyDescent="0.3">
      <c r="B10" s="45">
        <f>SUM(B7:B9)</f>
        <v>1</v>
      </c>
    </row>
    <row r="13" spans="1:2" ht="14.4" x14ac:dyDescent="0.3">
      <c r="A13"/>
      <c r="B13" s="44"/>
    </row>
    <row r="14" spans="1:2" ht="14.4" x14ac:dyDescent="0.3">
      <c r="A14"/>
      <c r="B14" s="44"/>
    </row>
    <row r="15" spans="1:2" ht="14.4" x14ac:dyDescent="0.3">
      <c r="A15"/>
      <c r="B15" s="4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opLeftCell="A3" workbookViewId="0">
      <selection activeCell="E31" sqref="E31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14" ht="15.6" x14ac:dyDescent="0.3">
      <c r="A1" s="16" t="s">
        <v>0</v>
      </c>
      <c r="B1" s="1" t="s">
        <v>88</v>
      </c>
    </row>
    <row r="2" spans="1:14" ht="15.6" x14ac:dyDescent="0.3">
      <c r="A2" s="16" t="s">
        <v>2</v>
      </c>
      <c r="B2" s="1" t="s">
        <v>31</v>
      </c>
    </row>
    <row r="3" spans="1:14" ht="15" customHeight="1" x14ac:dyDescent="0.3">
      <c r="A3" s="2"/>
    </row>
    <row r="4" spans="1:14" ht="15" customHeight="1" x14ac:dyDescent="0.25"/>
    <row r="5" spans="1:14" ht="14.4" x14ac:dyDescent="0.3">
      <c r="A5"/>
      <c r="B5" t="s">
        <v>4</v>
      </c>
      <c r="C5" t="s">
        <v>32</v>
      </c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1:14" ht="14.4" x14ac:dyDescent="0.3">
      <c r="A6" s="17">
        <v>40908</v>
      </c>
      <c r="B6" s="6">
        <v>5.0999999999999996</v>
      </c>
      <c r="C6" s="6">
        <v>7.2</v>
      </c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4" x14ac:dyDescent="0.3">
      <c r="A7" s="17">
        <v>41274</v>
      </c>
      <c r="B7" s="6">
        <v>7.8</v>
      </c>
      <c r="C7" s="6">
        <v>7.2</v>
      </c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4.4" x14ac:dyDescent="0.3">
      <c r="A8" s="17">
        <v>41639</v>
      </c>
      <c r="B8" s="6">
        <v>9.3000000000000007</v>
      </c>
      <c r="C8" s="6">
        <v>7</v>
      </c>
    </row>
    <row r="9" spans="1:14" ht="14.4" x14ac:dyDescent="0.3">
      <c r="A9" s="17">
        <v>42004</v>
      </c>
      <c r="B9" s="6">
        <v>7.4</v>
      </c>
      <c r="C9" s="6">
        <v>6.1</v>
      </c>
    </row>
    <row r="10" spans="1:14" ht="14.4" x14ac:dyDescent="0.3">
      <c r="A10" s="17">
        <v>42369</v>
      </c>
      <c r="B10" s="6">
        <v>10</v>
      </c>
      <c r="C10" s="6">
        <v>6.1</v>
      </c>
    </row>
    <row r="11" spans="1:14" ht="14.4" x14ac:dyDescent="0.3">
      <c r="A11" s="17">
        <v>42735</v>
      </c>
      <c r="B11" s="6">
        <v>15.3</v>
      </c>
      <c r="C11" s="6">
        <v>6.3</v>
      </c>
    </row>
    <row r="12" spans="1:14" ht="14.4" x14ac:dyDescent="0.3">
      <c r="A12" s="17">
        <v>43100</v>
      </c>
      <c r="B12" s="6">
        <v>13.2</v>
      </c>
      <c r="C12" s="6">
        <v>6.4</v>
      </c>
    </row>
    <row r="13" spans="1:14" ht="14.4" x14ac:dyDescent="0.3">
      <c r="A13" s="17" t="s">
        <v>33</v>
      </c>
      <c r="B13" s="6">
        <v>10</v>
      </c>
      <c r="C13" s="6">
        <v>5.5</v>
      </c>
    </row>
    <row r="14" spans="1:14" ht="14.4" x14ac:dyDescent="0.3">
      <c r="A14" s="17" t="s">
        <v>34</v>
      </c>
      <c r="B14" s="6">
        <v>-2.6</v>
      </c>
      <c r="C14" s="6">
        <v>5</v>
      </c>
    </row>
    <row r="15" spans="1:14" ht="14.4" x14ac:dyDescent="0.3">
      <c r="A15" s="18" t="s">
        <v>35</v>
      </c>
      <c r="B15" s="6">
        <v>-16.7</v>
      </c>
      <c r="C15" s="6">
        <v>4.9000000000000004</v>
      </c>
    </row>
    <row r="16" spans="1:14" ht="14.4" x14ac:dyDescent="0.3">
      <c r="A16" s="28">
        <v>44561</v>
      </c>
      <c r="B16" s="6">
        <v>-11.2</v>
      </c>
      <c r="C16" s="7">
        <v>5</v>
      </c>
    </row>
    <row r="17" spans="1:3" ht="14.4" x14ac:dyDescent="0.3">
      <c r="A17" s="28">
        <v>44926</v>
      </c>
      <c r="B17" s="6">
        <v>-1.7</v>
      </c>
      <c r="C17" s="7">
        <v>4.0999999999999996</v>
      </c>
    </row>
    <row r="18" spans="1:3" ht="14.4" x14ac:dyDescent="0.3">
      <c r="A18" s="28">
        <v>45291</v>
      </c>
      <c r="B18" s="6">
        <v>1.6</v>
      </c>
      <c r="C18" s="7">
        <v>3.4</v>
      </c>
    </row>
    <row r="19" spans="1:3" ht="14.4" x14ac:dyDescent="0.3">
      <c r="A19" s="28">
        <v>45473</v>
      </c>
      <c r="B19" s="6">
        <v>2.1</v>
      </c>
      <c r="C19" s="7">
        <v>3.3</v>
      </c>
    </row>
  </sheetData>
  <pageMargins left="0.7" right="0.7" top="0.78740157499999996" bottom="0.78740157499999996" header="0.3" footer="0.3"/>
  <pageSetup orientation="portrait" r:id="rId1"/>
  <ignoredErrors>
    <ignoredError sqref="A13:A15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E13-A7F9-48FA-A66E-DEFE635BFD89}">
  <dimension ref="A1:D18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6384" width="11.44140625" style="1"/>
  </cols>
  <sheetData>
    <row r="1" spans="1:4" ht="15.6" x14ac:dyDescent="0.3">
      <c r="A1" s="16" t="s">
        <v>0</v>
      </c>
      <c r="B1" s="1" t="s">
        <v>107</v>
      </c>
    </row>
    <row r="2" spans="1:4" ht="15.6" x14ac:dyDescent="0.3">
      <c r="A2" s="16" t="s">
        <v>2</v>
      </c>
      <c r="B2" s="1" t="s">
        <v>36</v>
      </c>
    </row>
    <row r="5" spans="1:4" ht="14.4" x14ac:dyDescent="0.3">
      <c r="A5"/>
      <c r="B5" s="29" t="s">
        <v>37</v>
      </c>
      <c r="C5" s="29" t="s">
        <v>38</v>
      </c>
      <c r="D5" s="21" t="s">
        <v>39</v>
      </c>
    </row>
    <row r="6" spans="1:4" ht="14.4" x14ac:dyDescent="0.3">
      <c r="A6" s="17" t="s">
        <v>95</v>
      </c>
      <c r="B6" s="10">
        <v>35.5</v>
      </c>
      <c r="C6" s="6">
        <v>49.8</v>
      </c>
      <c r="D6" s="10">
        <v>85.3</v>
      </c>
    </row>
    <row r="7" spans="1:4" ht="14.4" x14ac:dyDescent="0.3">
      <c r="A7" s="17">
        <v>44469</v>
      </c>
      <c r="B7" s="10">
        <v>35.6</v>
      </c>
      <c r="C7" s="6">
        <v>46.9</v>
      </c>
      <c r="D7" s="10">
        <v>82.5</v>
      </c>
    </row>
    <row r="8" spans="1:4" ht="14.4" x14ac:dyDescent="0.3">
      <c r="A8" s="17">
        <v>44561</v>
      </c>
      <c r="B8" s="10">
        <v>35.1</v>
      </c>
      <c r="C8" s="6">
        <v>47.199999999999996</v>
      </c>
      <c r="D8" s="10">
        <v>82.3</v>
      </c>
    </row>
    <row r="9" spans="1:4" ht="14.4" x14ac:dyDescent="0.3">
      <c r="A9" s="17">
        <v>44651</v>
      </c>
      <c r="B9" s="10">
        <v>35.6</v>
      </c>
      <c r="C9" s="6">
        <v>46.800000000000004</v>
      </c>
      <c r="D9" s="10">
        <v>82.4</v>
      </c>
    </row>
    <row r="10" spans="1:4" ht="14.4" x14ac:dyDescent="0.3">
      <c r="A10" s="17">
        <v>44742</v>
      </c>
      <c r="B10" s="10">
        <v>36</v>
      </c>
      <c r="C10" s="6">
        <v>45.900000000000006</v>
      </c>
      <c r="D10" s="10">
        <v>81.900000000000006</v>
      </c>
    </row>
    <row r="11" spans="1:4" ht="14.4" x14ac:dyDescent="0.3">
      <c r="A11" s="17">
        <v>44834</v>
      </c>
      <c r="B11" s="10">
        <v>36.700000000000003</v>
      </c>
      <c r="C11" s="6">
        <v>46.099999999999994</v>
      </c>
      <c r="D11" s="10">
        <v>82.8</v>
      </c>
    </row>
    <row r="12" spans="1:4" ht="14.4" x14ac:dyDescent="0.3">
      <c r="A12" s="17">
        <v>44926</v>
      </c>
      <c r="B12" s="10">
        <v>36.1</v>
      </c>
      <c r="C12" s="6">
        <v>44.800000000000004</v>
      </c>
      <c r="D12" s="10">
        <v>80.900000000000006</v>
      </c>
    </row>
    <row r="13" spans="1:4" ht="14.4" x14ac:dyDescent="0.3">
      <c r="A13" s="17">
        <v>45016</v>
      </c>
      <c r="B13" s="10">
        <v>36.6</v>
      </c>
      <c r="C13" s="6">
        <v>44.9</v>
      </c>
      <c r="D13" s="10">
        <v>81.5</v>
      </c>
    </row>
    <row r="14" spans="1:4" ht="14.4" x14ac:dyDescent="0.3">
      <c r="A14" s="17">
        <v>45107</v>
      </c>
      <c r="B14" s="10">
        <v>36.4</v>
      </c>
      <c r="C14" s="6">
        <v>44.199999999999996</v>
      </c>
      <c r="D14" s="10">
        <v>80.599999999999994</v>
      </c>
    </row>
    <row r="15" spans="1:4" ht="14.4" x14ac:dyDescent="0.3">
      <c r="A15" s="17">
        <v>45199</v>
      </c>
      <c r="B15" s="10">
        <v>37.700000000000003</v>
      </c>
      <c r="C15" s="6">
        <v>44.8</v>
      </c>
      <c r="D15" s="10">
        <v>82.5</v>
      </c>
    </row>
    <row r="16" spans="1:4" ht="14.4" x14ac:dyDescent="0.3">
      <c r="A16" s="17">
        <v>45291</v>
      </c>
      <c r="B16" s="10">
        <v>37.700000000000003</v>
      </c>
      <c r="C16" s="6">
        <v>44.5</v>
      </c>
      <c r="D16" s="10">
        <v>82.2</v>
      </c>
    </row>
    <row r="17" spans="1:4" ht="14.4" x14ac:dyDescent="0.3">
      <c r="A17" s="17">
        <v>45382</v>
      </c>
      <c r="B17" s="10">
        <v>38.200000000000003</v>
      </c>
      <c r="C17" s="6">
        <v>44.099999999999994</v>
      </c>
      <c r="D17" s="10">
        <v>82.3</v>
      </c>
    </row>
    <row r="18" spans="1:4" ht="14.4" x14ac:dyDescent="0.3">
      <c r="A18" s="17">
        <v>45473</v>
      </c>
      <c r="B18" s="10">
        <v>38</v>
      </c>
      <c r="C18" s="6">
        <v>44.2</v>
      </c>
      <c r="D18" s="10">
        <v>82.2</v>
      </c>
    </row>
  </sheetData>
  <pageMargins left="0.7" right="0.7" top="0.78740157499999996" bottom="0.78740157499999996" header="0.3" footer="0.3"/>
  <pageSetup orientation="portrait" r:id="rId1"/>
  <ignoredErrors>
    <ignoredError sqref="A6:D18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dimension ref="A1:N22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14" ht="15.6" x14ac:dyDescent="0.3">
      <c r="A1" s="16" t="s">
        <v>0</v>
      </c>
      <c r="B1" s="1" t="s">
        <v>89</v>
      </c>
    </row>
    <row r="2" spans="1:14" ht="15.6" x14ac:dyDescent="0.3">
      <c r="A2" s="16" t="s">
        <v>2</v>
      </c>
      <c r="B2" s="1" t="s">
        <v>27</v>
      </c>
    </row>
    <row r="5" spans="1:14" ht="14.4" x14ac:dyDescent="0.3">
      <c r="A5"/>
      <c r="B5" s="9"/>
      <c r="C5" s="9"/>
      <c r="D5" s="9"/>
      <c r="E5" s="9"/>
      <c r="F5" s="9"/>
      <c r="G5" s="9"/>
      <c r="H5" s="9"/>
      <c r="I5" s="9"/>
      <c r="J5" s="12"/>
      <c r="K5" s="12"/>
      <c r="L5" s="12"/>
      <c r="M5" s="5"/>
      <c r="N5" s="5"/>
    </row>
    <row r="6" spans="1:14" ht="14.4" x14ac:dyDescent="0.3">
      <c r="A6" s="55"/>
      <c r="B6" s="55" t="s">
        <v>40</v>
      </c>
      <c r="C6" s="55" t="s">
        <v>41</v>
      </c>
      <c r="D6" s="55" t="s">
        <v>42</v>
      </c>
      <c r="E6" s="56"/>
      <c r="F6" s="6"/>
      <c r="G6" s="6"/>
      <c r="H6" s="6"/>
      <c r="I6" s="6"/>
      <c r="J6" s="6"/>
      <c r="K6" s="6"/>
      <c r="L6" s="6"/>
      <c r="M6" s="6"/>
      <c r="N6" s="7"/>
    </row>
    <row r="7" spans="1:14" ht="14.4" x14ac:dyDescent="0.3">
      <c r="A7" s="57">
        <v>2011</v>
      </c>
      <c r="B7" s="10">
        <v>11.3</v>
      </c>
      <c r="C7" s="10">
        <v>1.6</v>
      </c>
      <c r="D7" s="10">
        <v>6.5</v>
      </c>
      <c r="E7" s="56"/>
      <c r="F7" s="6"/>
      <c r="G7" s="6"/>
      <c r="H7" s="6"/>
      <c r="I7" s="6"/>
      <c r="J7" s="6"/>
      <c r="K7" s="6"/>
      <c r="L7" s="6"/>
      <c r="M7" s="6"/>
      <c r="N7" s="7"/>
    </row>
    <row r="8" spans="1:14" ht="14.4" x14ac:dyDescent="0.3">
      <c r="A8" s="57">
        <v>2012</v>
      </c>
      <c r="B8" s="10">
        <v>11.6</v>
      </c>
      <c r="C8" s="10">
        <v>1.4</v>
      </c>
      <c r="D8" s="10">
        <v>6.9</v>
      </c>
      <c r="E8" s="56"/>
      <c r="F8" s="6"/>
      <c r="G8" s="6"/>
      <c r="H8" s="6"/>
      <c r="I8" s="6"/>
      <c r="J8" s="6"/>
      <c r="K8" s="6"/>
      <c r="L8" s="6"/>
      <c r="M8" s="6"/>
      <c r="N8" s="7"/>
    </row>
    <row r="9" spans="1:14" ht="14.4" x14ac:dyDescent="0.3">
      <c r="A9" s="57">
        <v>2013</v>
      </c>
      <c r="B9" s="10">
        <v>11.6</v>
      </c>
      <c r="C9" s="10">
        <v>1.4</v>
      </c>
      <c r="D9" s="10">
        <v>7</v>
      </c>
      <c r="E9" s="56"/>
    </row>
    <row r="10" spans="1:14" ht="14.4" x14ac:dyDescent="0.3">
      <c r="A10" s="57">
        <v>2014</v>
      </c>
      <c r="B10" s="10">
        <v>11.4</v>
      </c>
      <c r="C10" s="10">
        <v>1.4</v>
      </c>
      <c r="D10" s="10">
        <v>7</v>
      </c>
      <c r="E10" s="56"/>
    </row>
    <row r="11" spans="1:14" ht="14.4" x14ac:dyDescent="0.3">
      <c r="A11" s="57">
        <v>2015</v>
      </c>
      <c r="B11" s="10">
        <v>11</v>
      </c>
      <c r="C11" s="10">
        <v>0.4</v>
      </c>
      <c r="D11" s="10">
        <v>7.6</v>
      </c>
      <c r="E11" s="56"/>
    </row>
    <row r="12" spans="1:14" ht="14.4" x14ac:dyDescent="0.3">
      <c r="A12" s="57">
        <v>2016</v>
      </c>
      <c r="B12" s="10">
        <v>10.3</v>
      </c>
      <c r="C12" s="10">
        <v>1.7</v>
      </c>
      <c r="D12" s="10">
        <v>5.4</v>
      </c>
      <c r="E12" s="56"/>
    </row>
    <row r="13" spans="1:14" ht="14.4" x14ac:dyDescent="0.3">
      <c r="A13" s="57">
        <v>2017</v>
      </c>
      <c r="B13" s="10">
        <v>10.1</v>
      </c>
      <c r="C13" s="10">
        <v>1.3</v>
      </c>
      <c r="D13" s="10">
        <v>5.6</v>
      </c>
      <c r="E13" s="56"/>
    </row>
    <row r="14" spans="1:14" ht="14.4" x14ac:dyDescent="0.3">
      <c r="A14" s="57">
        <v>2018</v>
      </c>
      <c r="B14" s="10">
        <v>10</v>
      </c>
      <c r="C14" s="10">
        <v>1.7</v>
      </c>
      <c r="D14" s="10">
        <v>5.6</v>
      </c>
      <c r="E14" s="56"/>
    </row>
    <row r="15" spans="1:14" ht="14.4" x14ac:dyDescent="0.3">
      <c r="A15" s="18">
        <v>2019</v>
      </c>
      <c r="B15" s="10">
        <v>9.4</v>
      </c>
      <c r="C15" s="10">
        <v>2.8</v>
      </c>
      <c r="D15" s="10">
        <v>4.3</v>
      </c>
      <c r="E15" s="56"/>
    </row>
    <row r="16" spans="1:14" ht="14.4" x14ac:dyDescent="0.3">
      <c r="A16" s="58">
        <v>2020</v>
      </c>
      <c r="B16" s="10">
        <v>8.6999999999999993</v>
      </c>
      <c r="C16" s="10">
        <v>3</v>
      </c>
      <c r="D16" s="10">
        <v>3.8</v>
      </c>
      <c r="E16" s="56"/>
    </row>
    <row r="17" spans="1:5" ht="14.4" x14ac:dyDescent="0.3">
      <c r="A17" s="58">
        <v>2021</v>
      </c>
      <c r="B17" s="10">
        <v>8.3000000000000007</v>
      </c>
      <c r="C17" s="10">
        <v>2.5</v>
      </c>
      <c r="D17" s="10">
        <v>3</v>
      </c>
      <c r="E17" s="56"/>
    </row>
    <row r="18" spans="1:5" ht="14.4" x14ac:dyDescent="0.3">
      <c r="A18" s="58">
        <v>2022</v>
      </c>
      <c r="B18" s="10">
        <v>7.1</v>
      </c>
      <c r="C18" s="10">
        <v>2.2000000000000002</v>
      </c>
      <c r="D18" s="10">
        <v>2.5</v>
      </c>
      <c r="E18" s="56"/>
    </row>
    <row r="19" spans="1:5" ht="14.4" x14ac:dyDescent="0.3">
      <c r="A19" s="58">
        <v>2023</v>
      </c>
      <c r="B19" s="10">
        <v>6.3</v>
      </c>
      <c r="C19" s="10">
        <v>2.6</v>
      </c>
      <c r="D19" s="10">
        <v>1.4</v>
      </c>
      <c r="E19" s="56"/>
    </row>
    <row r="20" spans="1:5" ht="14.4" x14ac:dyDescent="0.3">
      <c r="A20" s="58"/>
      <c r="B20" s="10"/>
      <c r="C20" s="10"/>
      <c r="D20" s="10"/>
      <c r="E20" s="56"/>
    </row>
    <row r="21" spans="1:5" ht="14.4" x14ac:dyDescent="0.3">
      <c r="A21" s="58" t="s">
        <v>96</v>
      </c>
      <c r="B21" s="10">
        <v>6.6</v>
      </c>
      <c r="C21" s="10">
        <v>2.2999999999999998</v>
      </c>
      <c r="D21" s="10">
        <v>2.1</v>
      </c>
      <c r="E21" s="56"/>
    </row>
    <row r="22" spans="1:5" ht="14.4" x14ac:dyDescent="0.3">
      <c r="A22" s="58" t="s">
        <v>97</v>
      </c>
      <c r="B22" s="10">
        <v>6.1</v>
      </c>
      <c r="C22" s="10">
        <v>2.7</v>
      </c>
      <c r="D22" s="10">
        <v>1.7</v>
      </c>
      <c r="E22" s="5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dimension ref="A1:H20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8" ht="15.6" x14ac:dyDescent="0.3">
      <c r="A1" s="16" t="s">
        <v>0</v>
      </c>
      <c r="B1" s="1" t="s">
        <v>90</v>
      </c>
    </row>
    <row r="2" spans="1:8" ht="15.6" x14ac:dyDescent="0.3">
      <c r="A2" s="16" t="s">
        <v>2</v>
      </c>
      <c r="B2" s="1" t="s">
        <v>27</v>
      </c>
    </row>
    <row r="5" spans="1:8" ht="14.4" x14ac:dyDescent="0.3">
      <c r="A5" s="11"/>
    </row>
    <row r="6" spans="1:8" ht="14.4" x14ac:dyDescent="0.3">
      <c r="A6" s="17"/>
      <c r="B6" s="6"/>
      <c r="C6" s="6"/>
      <c r="D6" s="6"/>
      <c r="E6" s="6"/>
      <c r="F6" s="6"/>
      <c r="G6" s="6"/>
      <c r="H6" s="10"/>
    </row>
    <row r="7" spans="1:8" ht="14.4" x14ac:dyDescent="0.3">
      <c r="A7"/>
      <c r="B7" s="29" t="s">
        <v>105</v>
      </c>
      <c r="C7" s="29" t="s">
        <v>106</v>
      </c>
      <c r="D7" s="21" t="s">
        <v>39</v>
      </c>
    </row>
    <row r="8" spans="1:8" ht="14.4" x14ac:dyDescent="0.3">
      <c r="A8" s="17" t="s">
        <v>95</v>
      </c>
      <c r="B8" s="10">
        <v>3.5</v>
      </c>
      <c r="C8" s="6">
        <v>1.2000000000000002</v>
      </c>
      <c r="D8" s="30">
        <v>4.7</v>
      </c>
    </row>
    <row r="9" spans="1:8" ht="14.4" x14ac:dyDescent="0.3">
      <c r="A9" s="17">
        <v>44469</v>
      </c>
      <c r="B9" s="10">
        <v>4.8</v>
      </c>
      <c r="C9" s="6">
        <v>2.5</v>
      </c>
      <c r="D9" s="30">
        <v>7.3</v>
      </c>
    </row>
    <row r="10" spans="1:8" ht="14.4" x14ac:dyDescent="0.3">
      <c r="A10" s="17">
        <v>44561</v>
      </c>
      <c r="B10" s="10">
        <v>4.5</v>
      </c>
      <c r="C10" s="6">
        <v>4.9000000000000004</v>
      </c>
      <c r="D10" s="30">
        <v>9.4</v>
      </c>
    </row>
    <row r="11" spans="1:8" ht="14.4" x14ac:dyDescent="0.3">
      <c r="A11" s="17">
        <v>44651</v>
      </c>
      <c r="B11" s="10">
        <v>4.0999999999999996</v>
      </c>
      <c r="C11" s="6">
        <v>5.0999999999999996</v>
      </c>
      <c r="D11" s="30">
        <v>9.1999999999999993</v>
      </c>
    </row>
    <row r="12" spans="1:8" ht="14.4" x14ac:dyDescent="0.3">
      <c r="A12" s="17">
        <v>44742</v>
      </c>
      <c r="B12" s="10">
        <v>4.2</v>
      </c>
      <c r="C12" s="6">
        <v>6.9999999999999991</v>
      </c>
      <c r="D12" s="30">
        <v>11.2</v>
      </c>
    </row>
    <row r="13" spans="1:8" ht="14.4" x14ac:dyDescent="0.3">
      <c r="A13" s="17">
        <v>44834</v>
      </c>
      <c r="B13" s="10">
        <v>2.6</v>
      </c>
      <c r="C13" s="6">
        <v>6</v>
      </c>
      <c r="D13" s="30">
        <v>8.6</v>
      </c>
    </row>
    <row r="14" spans="1:8" ht="14.4" x14ac:dyDescent="0.3">
      <c r="A14" s="17">
        <v>44926</v>
      </c>
      <c r="B14" s="10">
        <v>4.3</v>
      </c>
      <c r="C14" s="6">
        <v>4.2</v>
      </c>
      <c r="D14" s="30">
        <v>8.5</v>
      </c>
    </row>
    <row r="15" spans="1:8" ht="14.4" x14ac:dyDescent="0.3">
      <c r="A15" s="17">
        <v>45016</v>
      </c>
      <c r="B15" s="10">
        <v>4.01</v>
      </c>
      <c r="C15" s="6">
        <v>3.6900000000000004</v>
      </c>
      <c r="D15" s="30">
        <v>7.7</v>
      </c>
    </row>
    <row r="16" spans="1:8" ht="14.4" x14ac:dyDescent="0.3">
      <c r="A16" s="17">
        <v>45107</v>
      </c>
      <c r="B16" s="10">
        <v>4.0999999999999996</v>
      </c>
      <c r="C16" s="6">
        <v>2.3000000000000007</v>
      </c>
      <c r="D16" s="30">
        <v>6.4</v>
      </c>
    </row>
    <row r="17" spans="1:4" ht="14.4" x14ac:dyDescent="0.3">
      <c r="A17" s="17">
        <v>45199</v>
      </c>
      <c r="B17" s="10">
        <v>4</v>
      </c>
      <c r="C17" s="6">
        <v>2.2999999999999998</v>
      </c>
      <c r="D17" s="30">
        <v>6.3</v>
      </c>
    </row>
    <row r="18" spans="1:4" ht="14.4" x14ac:dyDescent="0.3">
      <c r="A18" s="17">
        <v>45291</v>
      </c>
      <c r="B18" s="10">
        <v>2.7</v>
      </c>
      <c r="C18" s="6">
        <v>2.0999999999999996</v>
      </c>
      <c r="D18" s="30">
        <v>4.8</v>
      </c>
    </row>
    <row r="19" spans="1:4" ht="14.4" x14ac:dyDescent="0.3">
      <c r="A19" s="17">
        <v>45382</v>
      </c>
      <c r="B19" s="10">
        <v>2.5</v>
      </c>
      <c r="C19" s="6">
        <v>2</v>
      </c>
      <c r="D19" s="30">
        <v>4.5</v>
      </c>
    </row>
    <row r="20" spans="1:4" ht="14.4" x14ac:dyDescent="0.3">
      <c r="A20" s="17">
        <v>45473</v>
      </c>
      <c r="B20" s="10">
        <v>2</v>
      </c>
      <c r="C20" s="6">
        <v>1.2000000000000002</v>
      </c>
      <c r="D20" s="30">
        <v>3.2</v>
      </c>
    </row>
  </sheetData>
  <pageMargins left="0.7" right="0.7" top="0.78740157499999996" bottom="0.78740157499999996" header="0.3" footer="0.3"/>
  <pageSetup orientation="portrait" r:id="rId1"/>
  <ignoredErrors>
    <ignoredError sqref="A8:D20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dimension ref="A1:Q29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6384" width="11.44140625" style="1"/>
  </cols>
  <sheetData>
    <row r="1" spans="1:4" ht="15.6" x14ac:dyDescent="0.3">
      <c r="A1" s="16" t="s">
        <v>0</v>
      </c>
      <c r="B1" s="1" t="s">
        <v>43</v>
      </c>
    </row>
    <row r="2" spans="1:4" ht="15.6" x14ac:dyDescent="0.3">
      <c r="A2" s="16" t="s">
        <v>2</v>
      </c>
      <c r="B2" s="1" t="s">
        <v>27</v>
      </c>
    </row>
    <row r="5" spans="1:4" x14ac:dyDescent="0.25">
      <c r="A5" s="13"/>
      <c r="B5" s="14"/>
    </row>
    <row r="6" spans="1:4" ht="14.4" x14ac:dyDescent="0.3">
      <c r="A6"/>
      <c r="B6" s="29" t="s">
        <v>105</v>
      </c>
      <c r="C6" s="29" t="s">
        <v>106</v>
      </c>
      <c r="D6" s="19" t="s">
        <v>39</v>
      </c>
    </row>
    <row r="7" spans="1:4" ht="14.4" x14ac:dyDescent="0.3">
      <c r="A7" s="17" t="s">
        <v>95</v>
      </c>
      <c r="B7" s="10">
        <v>11.3</v>
      </c>
      <c r="C7" s="6">
        <v>10.199999999999999</v>
      </c>
      <c r="D7" s="10">
        <v>21.5</v>
      </c>
    </row>
    <row r="8" spans="1:4" ht="14.4" x14ac:dyDescent="0.3">
      <c r="A8" s="17">
        <v>44469</v>
      </c>
      <c r="B8" s="10">
        <v>9.5</v>
      </c>
      <c r="C8" s="6">
        <v>9</v>
      </c>
      <c r="D8" s="10">
        <v>18.5</v>
      </c>
    </row>
    <row r="9" spans="1:4" ht="14.4" x14ac:dyDescent="0.3">
      <c r="A9" s="17">
        <v>44561</v>
      </c>
      <c r="B9" s="10">
        <v>9.1999999999999993</v>
      </c>
      <c r="C9" s="6">
        <v>7.1999999999999993</v>
      </c>
      <c r="D9" s="10">
        <v>16.399999999999999</v>
      </c>
    </row>
    <row r="10" spans="1:4" ht="14.4" x14ac:dyDescent="0.3">
      <c r="A10" s="17">
        <v>44651</v>
      </c>
      <c r="B10" s="10">
        <v>8.9</v>
      </c>
      <c r="C10" s="6">
        <v>6.7999999999999989</v>
      </c>
      <c r="D10" s="10">
        <v>15.7</v>
      </c>
    </row>
    <row r="11" spans="1:4" ht="14.4" x14ac:dyDescent="0.3">
      <c r="A11" s="17">
        <v>44742</v>
      </c>
      <c r="B11" s="10">
        <v>8.1</v>
      </c>
      <c r="C11" s="6">
        <v>4.9000000000000004</v>
      </c>
      <c r="D11" s="10">
        <v>13</v>
      </c>
    </row>
    <row r="12" spans="1:4" ht="14.4" x14ac:dyDescent="0.3">
      <c r="A12" s="17">
        <v>44834</v>
      </c>
      <c r="B12" s="10">
        <v>7.5</v>
      </c>
      <c r="C12" s="6">
        <v>5.3000000000000007</v>
      </c>
      <c r="D12" s="10">
        <v>12.8</v>
      </c>
    </row>
    <row r="13" spans="1:4" ht="14.4" x14ac:dyDescent="0.3">
      <c r="A13" s="17">
        <v>44926</v>
      </c>
      <c r="B13" s="10">
        <v>6</v>
      </c>
      <c r="C13" s="6">
        <v>5.8000000000000007</v>
      </c>
      <c r="D13" s="10">
        <v>11.8</v>
      </c>
    </row>
    <row r="14" spans="1:4" ht="14.4" x14ac:dyDescent="0.3">
      <c r="A14" s="17">
        <v>45016</v>
      </c>
      <c r="B14" s="10">
        <v>5.7</v>
      </c>
      <c r="C14" s="6">
        <v>6.8999999999999995</v>
      </c>
      <c r="D14" s="10">
        <v>12.6</v>
      </c>
    </row>
    <row r="15" spans="1:4" ht="14.4" x14ac:dyDescent="0.3">
      <c r="A15" s="17">
        <v>45107</v>
      </c>
      <c r="B15" s="10">
        <v>5.3</v>
      </c>
      <c r="C15" s="6">
        <v>7.3</v>
      </c>
      <c r="D15" s="10">
        <v>12.6</v>
      </c>
    </row>
    <row r="16" spans="1:4" ht="14.4" x14ac:dyDescent="0.3">
      <c r="A16" s="17">
        <v>45199</v>
      </c>
      <c r="B16" s="10">
        <v>5.4</v>
      </c>
      <c r="C16" s="6">
        <v>8</v>
      </c>
      <c r="D16" s="10">
        <v>13.4</v>
      </c>
    </row>
    <row r="17" spans="1:17" ht="14.4" x14ac:dyDescent="0.3">
      <c r="A17" s="17">
        <v>45291</v>
      </c>
      <c r="B17" s="10">
        <v>5.8</v>
      </c>
      <c r="C17" s="6">
        <v>9.1000000000000014</v>
      </c>
      <c r="D17" s="10">
        <v>14.9</v>
      </c>
    </row>
    <row r="18" spans="1:17" ht="14.4" x14ac:dyDescent="0.3">
      <c r="A18" s="17">
        <v>45382</v>
      </c>
      <c r="B18" s="10">
        <v>6</v>
      </c>
      <c r="C18" s="6">
        <v>10.7</v>
      </c>
      <c r="D18" s="10">
        <v>16.7</v>
      </c>
    </row>
    <row r="19" spans="1:17" ht="14.4" x14ac:dyDescent="0.3">
      <c r="A19" s="17">
        <v>45473</v>
      </c>
      <c r="B19" s="10">
        <v>6</v>
      </c>
      <c r="C19" s="6">
        <v>11.5</v>
      </c>
      <c r="D19" s="10">
        <v>17.5</v>
      </c>
    </row>
    <row r="29" spans="1:17" x14ac:dyDescent="0.25">
      <c r="Q29" s="1" t="s">
        <v>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dimension ref="A1:H19"/>
  <sheetViews>
    <sheetView topLeftCell="A3" workbookViewId="0">
      <selection activeCell="E31" sqref="E31"/>
    </sheetView>
  </sheetViews>
  <sheetFormatPr baseColWidth="10" defaultColWidth="11.44140625" defaultRowHeight="13.2" x14ac:dyDescent="0.25"/>
  <cols>
    <col min="1" max="1" width="11.5546875" style="1" customWidth="1"/>
    <col min="2" max="2" width="14.6640625" style="1" customWidth="1"/>
    <col min="3" max="16384" width="11.44140625" style="1"/>
  </cols>
  <sheetData>
    <row r="1" spans="1:8" ht="15.6" x14ac:dyDescent="0.3">
      <c r="A1" s="16" t="s">
        <v>0</v>
      </c>
      <c r="B1" s="1" t="s">
        <v>91</v>
      </c>
    </row>
    <row r="2" spans="1:8" ht="15.6" x14ac:dyDescent="0.3">
      <c r="A2" s="16" t="s">
        <v>2</v>
      </c>
      <c r="B2" s="1" t="s">
        <v>27</v>
      </c>
    </row>
    <row r="5" spans="1:8" ht="14.4" x14ac:dyDescent="0.3">
      <c r="A5"/>
      <c r="B5" s="4"/>
      <c r="C5" s="4"/>
      <c r="D5" s="4"/>
      <c r="E5" s="4"/>
      <c r="F5" s="4"/>
      <c r="G5" s="4"/>
      <c r="H5" s="4"/>
    </row>
    <row r="6" spans="1:8" ht="14.4" x14ac:dyDescent="0.3">
      <c r="A6"/>
      <c r="B6" t="s">
        <v>45</v>
      </c>
      <c r="C6" t="s">
        <v>28</v>
      </c>
      <c r="D6" s="6"/>
      <c r="E6" s="6"/>
      <c r="F6" s="6"/>
      <c r="G6" s="6"/>
      <c r="H6" s="10"/>
    </row>
    <row r="7" spans="1:8" ht="14.4" x14ac:dyDescent="0.3">
      <c r="A7" s="17">
        <v>44377</v>
      </c>
      <c r="B7" s="10">
        <v>13.2</v>
      </c>
      <c r="C7" s="10">
        <v>20.2</v>
      </c>
      <c r="D7" s="10"/>
      <c r="E7" s="6"/>
      <c r="F7" s="6"/>
      <c r="G7" s="6"/>
      <c r="H7" s="10"/>
    </row>
    <row r="8" spans="1:8" ht="14.4" x14ac:dyDescent="0.3">
      <c r="A8" s="17">
        <v>44469</v>
      </c>
      <c r="B8" s="10">
        <v>11.3</v>
      </c>
      <c r="C8" s="10">
        <v>16.100000000000001</v>
      </c>
      <c r="D8" s="10"/>
    </row>
    <row r="9" spans="1:8" ht="14.4" x14ac:dyDescent="0.3">
      <c r="A9" s="17" t="s">
        <v>46</v>
      </c>
      <c r="B9" s="10">
        <v>11.3</v>
      </c>
      <c r="C9" s="10">
        <v>15.9</v>
      </c>
      <c r="D9" s="10"/>
    </row>
    <row r="10" spans="1:8" ht="14.4" x14ac:dyDescent="0.3">
      <c r="A10" s="17">
        <v>44651</v>
      </c>
      <c r="B10" s="10">
        <v>10.6</v>
      </c>
      <c r="C10" s="10">
        <v>12.6</v>
      </c>
      <c r="D10" s="10"/>
    </row>
    <row r="11" spans="1:8" ht="14.4" x14ac:dyDescent="0.3">
      <c r="A11" s="17">
        <v>44742</v>
      </c>
      <c r="B11" s="10">
        <v>9.8000000000000007</v>
      </c>
      <c r="C11" s="10">
        <v>14.7</v>
      </c>
      <c r="D11" s="10"/>
    </row>
    <row r="12" spans="1:8" ht="14.4" x14ac:dyDescent="0.3">
      <c r="A12" s="17">
        <v>44834</v>
      </c>
      <c r="B12" s="10">
        <v>9.1</v>
      </c>
      <c r="C12" s="10">
        <v>13.7</v>
      </c>
      <c r="D12" s="10"/>
    </row>
    <row r="13" spans="1:8" ht="14.4" x14ac:dyDescent="0.3">
      <c r="A13" s="17">
        <v>44926</v>
      </c>
      <c r="B13" s="10">
        <v>7.4</v>
      </c>
      <c r="C13" s="10">
        <v>7.6</v>
      </c>
      <c r="D13" s="10"/>
    </row>
    <row r="14" spans="1:8" ht="14.4" x14ac:dyDescent="0.3">
      <c r="A14" s="17">
        <v>45016</v>
      </c>
      <c r="B14" s="10">
        <v>7</v>
      </c>
      <c r="C14" s="10">
        <v>8.1</v>
      </c>
      <c r="D14" s="10"/>
    </row>
    <row r="15" spans="1:8" ht="14.4" x14ac:dyDescent="0.3">
      <c r="A15" s="17">
        <v>45107</v>
      </c>
      <c r="B15" s="10">
        <v>6.5</v>
      </c>
      <c r="C15" s="10">
        <v>4.8</v>
      </c>
      <c r="D15" s="10"/>
    </row>
    <row r="16" spans="1:8" ht="14.4" x14ac:dyDescent="0.3">
      <c r="A16" s="17">
        <v>45199</v>
      </c>
      <c r="B16" s="10">
        <v>6.6</v>
      </c>
      <c r="C16" s="10">
        <v>5.8</v>
      </c>
      <c r="D16" s="10"/>
    </row>
    <row r="17" spans="1:4" ht="14.4" x14ac:dyDescent="0.3">
      <c r="A17" s="17">
        <v>45291</v>
      </c>
      <c r="B17" s="10">
        <v>7.1</v>
      </c>
      <c r="C17" s="10">
        <v>6</v>
      </c>
      <c r="D17" s="10"/>
    </row>
    <row r="18" spans="1:4" ht="14.4" x14ac:dyDescent="0.3">
      <c r="A18" s="17">
        <v>45382</v>
      </c>
      <c r="B18" s="10">
        <v>7.3</v>
      </c>
      <c r="C18" s="10">
        <v>7.1</v>
      </c>
      <c r="D18" s="10"/>
    </row>
    <row r="19" spans="1:4" ht="14.4" x14ac:dyDescent="0.3">
      <c r="A19" s="17">
        <v>45473</v>
      </c>
      <c r="B19" s="10">
        <v>7.2</v>
      </c>
      <c r="C19" s="10">
        <v>6.2</v>
      </c>
      <c r="D19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732E-8406-4592-BE09-AA0B7D3B3952}">
  <dimension ref="A1:R39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11.44140625" style="1"/>
    <col min="2" max="2" width="71.6640625" style="1" customWidth="1"/>
    <col min="3" max="3" width="54.44140625" style="1" bestFit="1" customWidth="1"/>
    <col min="4" max="14" width="11.44140625" style="1"/>
    <col min="15" max="15" width="12" style="1" bestFit="1" customWidth="1"/>
    <col min="16" max="16384" width="11.44140625" style="1"/>
  </cols>
  <sheetData>
    <row r="1" spans="1:18" ht="15.6" x14ac:dyDescent="0.3">
      <c r="A1" s="16" t="s">
        <v>0</v>
      </c>
      <c r="B1" s="1" t="s">
        <v>98</v>
      </c>
    </row>
    <row r="2" spans="1:18" ht="15.6" x14ac:dyDescent="0.3">
      <c r="A2" s="16" t="s">
        <v>47</v>
      </c>
      <c r="B2" s="1" t="s">
        <v>3</v>
      </c>
      <c r="F2" s="34"/>
    </row>
    <row r="4" spans="1:18" ht="14.4" x14ac:dyDescent="0.3">
      <c r="A4" s="33"/>
      <c r="B4" s="20" t="s">
        <v>48</v>
      </c>
      <c r="C4" s="20" t="s">
        <v>92</v>
      </c>
    </row>
    <row r="5" spans="1:18" ht="14.4" x14ac:dyDescent="0.3">
      <c r="A5" t="s">
        <v>9</v>
      </c>
      <c r="B5" s="22">
        <v>5.7</v>
      </c>
      <c r="C5" s="22">
        <v>10.5</v>
      </c>
      <c r="D5" s="1">
        <v>0</v>
      </c>
    </row>
    <row r="6" spans="1:18" ht="14.4" x14ac:dyDescent="0.3">
      <c r="A6" t="s">
        <v>10</v>
      </c>
      <c r="B6" s="22">
        <v>19.7</v>
      </c>
      <c r="C6" s="22">
        <v>24.3</v>
      </c>
    </row>
    <row r="7" spans="1:18" ht="14.4" x14ac:dyDescent="0.3">
      <c r="A7" t="s">
        <v>11</v>
      </c>
      <c r="B7" s="22">
        <v>25.1</v>
      </c>
      <c r="C7" s="22">
        <v>26.6</v>
      </c>
    </row>
    <row r="8" spans="1:18" ht="14.4" x14ac:dyDescent="0.3">
      <c r="A8" t="s">
        <v>12</v>
      </c>
      <c r="B8" s="22">
        <v>25.5</v>
      </c>
      <c r="C8" s="22">
        <v>21.6</v>
      </c>
    </row>
    <row r="9" spans="1:18" ht="14.4" x14ac:dyDescent="0.3">
      <c r="A9" t="s">
        <v>49</v>
      </c>
      <c r="B9" s="22">
        <v>23.9</v>
      </c>
      <c r="C9" s="22">
        <v>17</v>
      </c>
    </row>
    <row r="11" spans="1:18" x14ac:dyDescent="0.25">
      <c r="B11" s="3"/>
      <c r="F11" s="34"/>
    </row>
    <row r="16" spans="1:18" x14ac:dyDescent="0.25">
      <c r="Q16" s="3"/>
      <c r="R16" s="3"/>
    </row>
    <row r="17" spans="17:18" x14ac:dyDescent="0.25">
      <c r="Q17" s="3"/>
      <c r="R17" s="3"/>
    </row>
    <row r="39" spans="2:2" x14ac:dyDescent="0.25">
      <c r="B39" s="6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dimension ref="A1:O10"/>
  <sheetViews>
    <sheetView workbookViewId="0">
      <selection activeCell="D23" sqref="D23"/>
    </sheetView>
  </sheetViews>
  <sheetFormatPr baseColWidth="10" defaultColWidth="11.44140625" defaultRowHeight="13.2" x14ac:dyDescent="0.25"/>
  <cols>
    <col min="1" max="16384" width="11.44140625" style="1"/>
  </cols>
  <sheetData>
    <row r="1" spans="1:15" ht="15.6" x14ac:dyDescent="0.3">
      <c r="A1" s="16" t="s">
        <v>0</v>
      </c>
      <c r="B1" s="1" t="s">
        <v>99</v>
      </c>
    </row>
    <row r="2" spans="1:15" ht="15.6" x14ac:dyDescent="0.3">
      <c r="A2" s="16" t="s">
        <v>2</v>
      </c>
      <c r="B2" s="1" t="s">
        <v>27</v>
      </c>
    </row>
    <row r="4" spans="1:15" ht="14.4" x14ac:dyDescent="0.3">
      <c r="A4"/>
      <c r="B4" s="15"/>
    </row>
    <row r="5" spans="1:15" ht="14.4" x14ac:dyDescent="0.3">
      <c r="A5" t="s">
        <v>9</v>
      </c>
      <c r="B5" s="15">
        <v>3.2000000000000001E-2</v>
      </c>
    </row>
    <row r="6" spans="1:15" ht="14.4" x14ac:dyDescent="0.3">
      <c r="A6" t="s">
        <v>10</v>
      </c>
      <c r="B6" s="15">
        <v>0.191</v>
      </c>
    </row>
    <row r="7" spans="1:15" ht="14.4" x14ac:dyDescent="0.3">
      <c r="A7" t="s">
        <v>11</v>
      </c>
      <c r="B7" s="15">
        <v>0.27300000000000002</v>
      </c>
    </row>
    <row r="8" spans="1:15" ht="14.4" x14ac:dyDescent="0.3">
      <c r="A8" t="s">
        <v>12</v>
      </c>
      <c r="B8" s="15">
        <v>0.25800000000000001</v>
      </c>
    </row>
    <row r="9" spans="1:15" ht="14.4" x14ac:dyDescent="0.3">
      <c r="A9" t="s">
        <v>49</v>
      </c>
      <c r="B9" s="15">
        <v>0.246</v>
      </c>
    </row>
    <row r="10" spans="1:15" x14ac:dyDescent="0.25">
      <c r="O10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33A1-D68F-442A-A0D2-D6C2213AB59B}">
  <dimension ref="A1:AB41"/>
  <sheetViews>
    <sheetView zoomScaleNormal="100" workbookViewId="0">
      <selection activeCell="E31" sqref="E31"/>
    </sheetView>
  </sheetViews>
  <sheetFormatPr baseColWidth="10" defaultColWidth="9.109375" defaultRowHeight="14.4" x14ac:dyDescent="0.3"/>
  <cols>
    <col min="1" max="1" width="20.109375" customWidth="1"/>
    <col min="2" max="4" width="10.5546875" customWidth="1"/>
    <col min="5" max="5" width="12.109375" customWidth="1"/>
    <col min="23" max="39" width="10.44140625" bestFit="1" customWidth="1"/>
  </cols>
  <sheetData>
    <row r="1" spans="1:28" ht="15.6" x14ac:dyDescent="0.3">
      <c r="A1" s="16" t="s">
        <v>0</v>
      </c>
      <c r="B1" s="1" t="s">
        <v>94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8" ht="15.6" x14ac:dyDescent="0.3">
      <c r="A2" s="16" t="s">
        <v>2</v>
      </c>
      <c r="B2" s="1" t="s">
        <v>73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8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8" x14ac:dyDescent="0.3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8" x14ac:dyDescent="0.3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8" ht="15" x14ac:dyDescent="0.35">
      <c r="B6" s="36">
        <v>44196</v>
      </c>
      <c r="C6" s="36">
        <v>44286</v>
      </c>
      <c r="D6" s="36">
        <v>44377</v>
      </c>
      <c r="E6" s="36">
        <v>44469</v>
      </c>
      <c r="F6" s="36">
        <v>44561</v>
      </c>
      <c r="G6" s="36">
        <v>44651</v>
      </c>
      <c r="H6" s="36">
        <v>44742</v>
      </c>
      <c r="I6" s="36">
        <v>44834</v>
      </c>
      <c r="J6" s="36">
        <v>44926</v>
      </c>
      <c r="K6" s="36">
        <v>45016</v>
      </c>
      <c r="L6" s="36">
        <v>45107</v>
      </c>
      <c r="M6" s="36">
        <v>45199</v>
      </c>
      <c r="N6" s="36">
        <v>45291</v>
      </c>
      <c r="O6" s="36">
        <v>45382</v>
      </c>
      <c r="P6" s="36">
        <v>45473</v>
      </c>
      <c r="Q6" s="65">
        <v>45565</v>
      </c>
    </row>
    <row r="7" spans="1:28" x14ac:dyDescent="0.3">
      <c r="A7" s="6" t="s">
        <v>74</v>
      </c>
      <c r="B7" s="6">
        <v>-7.9232368534528295</v>
      </c>
      <c r="C7" s="6">
        <v>-12.80009172702985</v>
      </c>
      <c r="D7" s="6">
        <v>-13.05994271733605</v>
      </c>
      <c r="E7" s="6">
        <v>-13.165602530512174</v>
      </c>
      <c r="F7" s="6">
        <v>-12.700293493645233</v>
      </c>
      <c r="G7" s="6">
        <v>-6.9567960053293803</v>
      </c>
      <c r="H7" s="6">
        <v>-8.979767653419394</v>
      </c>
      <c r="I7" s="6">
        <v>-9.6287107970093491</v>
      </c>
      <c r="J7" s="6">
        <v>-5.0048751113749974</v>
      </c>
      <c r="K7" s="6">
        <v>-4.5290858979581508</v>
      </c>
      <c r="L7" s="6">
        <v>0.30366382701415517</v>
      </c>
      <c r="M7" s="6">
        <v>3.6158191448539503</v>
      </c>
      <c r="N7" s="6">
        <v>3.1531741413866987</v>
      </c>
      <c r="O7" s="6">
        <v>2.72745281876837</v>
      </c>
      <c r="P7" s="6">
        <v>3.0693875483844395</v>
      </c>
      <c r="Q7" s="6">
        <v>3.5723879907510625</v>
      </c>
      <c r="R7" s="6"/>
    </row>
    <row r="8" spans="1:28" x14ac:dyDescent="0.3">
      <c r="A8" s="6" t="s">
        <v>6</v>
      </c>
      <c r="B8" s="6">
        <v>-11.416137323788108</v>
      </c>
      <c r="C8" s="6">
        <v>-13.137452587837368</v>
      </c>
      <c r="D8" s="6">
        <v>-8.0848038510157316</v>
      </c>
      <c r="E8" s="6">
        <v>-5.9714196823189631</v>
      </c>
      <c r="F8" s="6">
        <v>-9.4433463940028854</v>
      </c>
      <c r="G8" s="6">
        <v>-5.1323964197442571</v>
      </c>
      <c r="H8" s="6">
        <v>-6.3609468612278839</v>
      </c>
      <c r="I8" s="6">
        <v>-6.3725278480767216</v>
      </c>
      <c r="J8" s="6">
        <v>-6.2401735176185253</v>
      </c>
      <c r="K8" s="6">
        <v>-3.3040018447974542</v>
      </c>
      <c r="L8" s="6">
        <v>-5.6689913720399137</v>
      </c>
      <c r="M8" s="6">
        <v>-2.0357185288062403</v>
      </c>
      <c r="N8" s="6">
        <v>-0.26653745081393598</v>
      </c>
      <c r="O8" s="6">
        <v>-0.42106407202399998</v>
      </c>
      <c r="P8" s="6">
        <v>8.8651017984786673</v>
      </c>
      <c r="Q8" s="6">
        <v>5.8034940151830501</v>
      </c>
      <c r="R8" s="6"/>
    </row>
    <row r="9" spans="1:28" s="60" customFormat="1" x14ac:dyDescent="0.3">
      <c r="A9" s="59"/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61">
        <v>0</v>
      </c>
    </row>
    <row r="10" spans="1:28" x14ac:dyDescent="0.3">
      <c r="A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3">
      <c r="A11" s="1"/>
    </row>
    <row r="12" spans="1:28" x14ac:dyDescent="0.3">
      <c r="A12" s="1"/>
    </row>
    <row r="13" spans="1:28" x14ac:dyDescent="0.3">
      <c r="A13" s="1"/>
    </row>
    <row r="15" spans="1:28" x14ac:dyDescent="0.3">
      <c r="A15" s="1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28" x14ac:dyDescent="0.3">
      <c r="B16" s="1"/>
    </row>
    <row r="17" spans="2:2" x14ac:dyDescent="0.3">
      <c r="B17" s="1"/>
    </row>
    <row r="18" spans="2:2" x14ac:dyDescent="0.3">
      <c r="B18" s="1"/>
    </row>
    <row r="34" spans="1:15" x14ac:dyDescent="0.3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8" spans="1:15" x14ac:dyDescent="0.3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3">
      <c r="A41" s="6"/>
    </row>
  </sheetData>
  <pageMargins left="0.7" right="0.7" top="0.75" bottom="0.75" header="0.3" footer="0.3"/>
  <pageSetup paperSize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F4209-33F9-4B03-BBBF-37A8AB4A26DB}">
  <dimension ref="A1:F10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11.44140625" style="1"/>
    <col min="2" max="2" width="16.109375" style="1" customWidth="1"/>
    <col min="3" max="3" width="15" style="1" customWidth="1"/>
    <col min="4" max="4" width="13.88671875" style="1" bestFit="1" customWidth="1"/>
    <col min="5" max="16384" width="11.44140625" style="1"/>
  </cols>
  <sheetData>
    <row r="1" spans="1:6" ht="15.6" x14ac:dyDescent="0.3">
      <c r="A1" s="16" t="s">
        <v>0</v>
      </c>
      <c r="B1" s="1" t="s">
        <v>104</v>
      </c>
    </row>
    <row r="2" spans="1:6" ht="15.6" x14ac:dyDescent="0.3">
      <c r="A2" s="16" t="s">
        <v>2</v>
      </c>
      <c r="B2" s="1" t="s">
        <v>27</v>
      </c>
    </row>
    <row r="4" spans="1:6" x14ac:dyDescent="0.25">
      <c r="B4" s="31">
        <v>44377</v>
      </c>
      <c r="C4" s="31">
        <v>44742</v>
      </c>
      <c r="D4" s="31">
        <v>45107</v>
      </c>
      <c r="E4" s="31">
        <v>45473</v>
      </c>
    </row>
    <row r="5" spans="1:6" x14ac:dyDescent="0.25">
      <c r="A5" s="1" t="s">
        <v>9</v>
      </c>
      <c r="B5" s="67">
        <v>55</v>
      </c>
      <c r="C5" s="67">
        <v>45</v>
      </c>
      <c r="D5" s="67">
        <v>50</v>
      </c>
      <c r="E5" s="67">
        <v>42</v>
      </c>
      <c r="F5" s="26">
        <v>0</v>
      </c>
    </row>
    <row r="6" spans="1:6" x14ac:dyDescent="0.25">
      <c r="A6" s="1" t="s">
        <v>10</v>
      </c>
      <c r="B6" s="67">
        <v>70</v>
      </c>
      <c r="C6" s="67">
        <v>69</v>
      </c>
      <c r="D6" s="67">
        <v>76</v>
      </c>
      <c r="E6" s="67">
        <v>72</v>
      </c>
    </row>
    <row r="7" spans="1:6" x14ac:dyDescent="0.25">
      <c r="A7" s="1" t="s">
        <v>11</v>
      </c>
      <c r="B7" s="67">
        <v>72</v>
      </c>
      <c r="C7" s="67">
        <v>80</v>
      </c>
      <c r="D7" s="67">
        <v>81</v>
      </c>
      <c r="E7" s="67">
        <v>80</v>
      </c>
    </row>
    <row r="8" spans="1:6" x14ac:dyDescent="0.25">
      <c r="A8" s="1" t="s">
        <v>12</v>
      </c>
      <c r="B8" s="67">
        <v>74</v>
      </c>
      <c r="C8" s="67">
        <v>78</v>
      </c>
      <c r="D8" s="67">
        <v>84</v>
      </c>
      <c r="E8" s="67">
        <v>83</v>
      </c>
    </row>
    <row r="9" spans="1:6" x14ac:dyDescent="0.25">
      <c r="A9" s="1" t="s">
        <v>103</v>
      </c>
      <c r="B9" s="67">
        <v>75</v>
      </c>
      <c r="C9" s="67">
        <v>79</v>
      </c>
      <c r="D9" s="67">
        <v>85</v>
      </c>
      <c r="E9" s="67">
        <v>85</v>
      </c>
    </row>
    <row r="10" spans="1:6" x14ac:dyDescent="0.25">
      <c r="B10" s="3"/>
      <c r="C10" s="3"/>
      <c r="D10" s="3"/>
      <c r="E10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dimension ref="A1:F9"/>
  <sheetViews>
    <sheetView workbookViewId="0">
      <selection activeCell="G30" sqref="G30"/>
    </sheetView>
  </sheetViews>
  <sheetFormatPr baseColWidth="10" defaultColWidth="11.44140625" defaultRowHeight="13.2" x14ac:dyDescent="0.25"/>
  <cols>
    <col min="1" max="1" width="26.109375" style="1" bestFit="1" customWidth="1"/>
    <col min="2" max="5" width="11.44140625" style="1"/>
    <col min="6" max="6" width="11.44140625" style="1" bestFit="1"/>
    <col min="7" max="16384" width="11.44140625" style="1"/>
  </cols>
  <sheetData>
    <row r="1" spans="1:6" ht="15.6" x14ac:dyDescent="0.3">
      <c r="A1" s="16" t="s">
        <v>0</v>
      </c>
      <c r="B1" s="1" t="s">
        <v>100</v>
      </c>
    </row>
    <row r="2" spans="1:6" ht="15.6" x14ac:dyDescent="0.3">
      <c r="A2" s="16" t="s">
        <v>2</v>
      </c>
      <c r="B2" s="1" t="s">
        <v>27</v>
      </c>
    </row>
    <row r="4" spans="1:6" x14ac:dyDescent="0.25">
      <c r="B4" s="24" t="s">
        <v>9</v>
      </c>
      <c r="C4" s="26" t="s">
        <v>10</v>
      </c>
      <c r="D4" s="26" t="s">
        <v>11</v>
      </c>
      <c r="E4" s="26" t="s">
        <v>12</v>
      </c>
      <c r="F4" s="26" t="s">
        <v>49</v>
      </c>
    </row>
    <row r="5" spans="1:6" ht="14.4" x14ac:dyDescent="0.3">
      <c r="A5" s="21" t="s">
        <v>70</v>
      </c>
      <c r="B5" s="25">
        <v>20493</v>
      </c>
      <c r="C5" s="23">
        <v>44154</v>
      </c>
      <c r="D5" s="23">
        <v>54721</v>
      </c>
      <c r="E5" s="23">
        <v>61639</v>
      </c>
      <c r="F5" s="23">
        <v>65762</v>
      </c>
    </row>
    <row r="6" spans="1:6" ht="14.4" x14ac:dyDescent="0.3">
      <c r="A6" s="21" t="s">
        <v>50</v>
      </c>
      <c r="B6" s="23">
        <v>6466</v>
      </c>
      <c r="C6" s="23">
        <v>26390</v>
      </c>
      <c r="D6" s="23">
        <v>37310</v>
      </c>
      <c r="E6" s="23">
        <v>45970</v>
      </c>
      <c r="F6" s="23">
        <v>64357</v>
      </c>
    </row>
    <row r="7" spans="1:6" ht="14.4" x14ac:dyDescent="0.3">
      <c r="A7"/>
      <c r="B7" s="15"/>
      <c r="C7" s="15"/>
      <c r="D7" s="15"/>
      <c r="E7" s="15"/>
      <c r="F7" s="15"/>
    </row>
    <row r="8" spans="1:6" ht="14.4" x14ac:dyDescent="0.3">
      <c r="A8"/>
      <c r="B8" s="15"/>
      <c r="C8" s="46"/>
      <c r="D8" s="46"/>
      <c r="E8" s="46"/>
      <c r="F8" s="46"/>
    </row>
    <row r="9" spans="1:6" ht="14.4" x14ac:dyDescent="0.3">
      <c r="A9"/>
      <c r="B9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F979-1164-4F75-A434-F3AA9895542D}">
  <dimension ref="A1:R17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25.33203125" style="1" bestFit="1" customWidth="1"/>
    <col min="2" max="2" width="18" style="1" customWidth="1"/>
    <col min="3" max="3" width="33.88671875" style="1" bestFit="1" customWidth="1"/>
    <col min="4" max="14" width="11.44140625" style="1"/>
    <col min="15" max="15" width="12" style="1" bestFit="1" customWidth="1"/>
    <col min="16" max="16384" width="11.44140625" style="1"/>
  </cols>
  <sheetData>
    <row r="1" spans="1:18" ht="15.6" x14ac:dyDescent="0.3">
      <c r="A1" s="16" t="s">
        <v>0</v>
      </c>
      <c r="B1" s="1" t="s">
        <v>102</v>
      </c>
    </row>
    <row r="2" spans="1:18" ht="15.6" x14ac:dyDescent="0.3">
      <c r="A2" s="16" t="s">
        <v>47</v>
      </c>
      <c r="B2" s="1" t="s">
        <v>27</v>
      </c>
      <c r="F2" s="34"/>
    </row>
    <row r="4" spans="1:18" ht="14.4" x14ac:dyDescent="0.3">
      <c r="A4" s="33"/>
      <c r="B4" s="20" t="s">
        <v>51</v>
      </c>
      <c r="C4" s="20" t="s">
        <v>52</v>
      </c>
    </row>
    <row r="5" spans="1:18" ht="14.4" x14ac:dyDescent="0.3">
      <c r="A5" t="s">
        <v>53</v>
      </c>
      <c r="B5" s="22">
        <v>3.4</v>
      </c>
      <c r="C5" s="22">
        <v>6.2</v>
      </c>
      <c r="D5" s="1">
        <v>0</v>
      </c>
    </row>
    <row r="6" spans="1:18" ht="14.4" x14ac:dyDescent="0.3">
      <c r="A6" t="s">
        <v>54</v>
      </c>
      <c r="B6" s="22">
        <v>30.8</v>
      </c>
      <c r="C6" s="22">
        <v>42.5</v>
      </c>
    </row>
    <row r="7" spans="1:18" ht="14.4" x14ac:dyDescent="0.3">
      <c r="A7" t="s">
        <v>55</v>
      </c>
      <c r="B7" s="22">
        <v>27.5</v>
      </c>
      <c r="C7" s="22">
        <v>30.9</v>
      </c>
    </row>
    <row r="8" spans="1:18" ht="14.4" x14ac:dyDescent="0.3">
      <c r="A8" t="s">
        <v>56</v>
      </c>
      <c r="B8" s="22">
        <v>35.200000000000003</v>
      </c>
      <c r="C8" s="22">
        <v>19.5</v>
      </c>
    </row>
    <row r="9" spans="1:18" ht="14.4" x14ac:dyDescent="0.3">
      <c r="A9" t="s">
        <v>57</v>
      </c>
      <c r="B9" s="22">
        <v>3.1</v>
      </c>
      <c r="C9" s="22">
        <v>0.9</v>
      </c>
    </row>
    <row r="11" spans="1:18" x14ac:dyDescent="0.25">
      <c r="B11" s="3"/>
      <c r="F11" s="34"/>
    </row>
    <row r="16" spans="1:18" x14ac:dyDescent="0.25">
      <c r="Q16" s="3"/>
      <c r="R16" s="3"/>
    </row>
    <row r="17" spans="17:18" x14ac:dyDescent="0.25">
      <c r="Q17" s="3"/>
      <c r="R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dimension ref="A1:B10"/>
  <sheetViews>
    <sheetView workbookViewId="0">
      <selection activeCell="B9" sqref="B9"/>
    </sheetView>
  </sheetViews>
  <sheetFormatPr baseColWidth="10" defaultColWidth="11.44140625" defaultRowHeight="13.2" x14ac:dyDescent="0.25"/>
  <cols>
    <col min="1" max="1" width="16.33203125" style="1" bestFit="1" customWidth="1"/>
    <col min="2" max="2" width="31.5546875" style="1" customWidth="1"/>
    <col min="3" max="16384" width="11.44140625" style="1"/>
  </cols>
  <sheetData>
    <row r="1" spans="1:2" ht="15.6" x14ac:dyDescent="0.3">
      <c r="A1" s="16" t="s">
        <v>0</v>
      </c>
      <c r="B1" s="1" t="s">
        <v>101</v>
      </c>
    </row>
    <row r="2" spans="1:2" ht="15.6" x14ac:dyDescent="0.3">
      <c r="A2" s="16" t="s">
        <v>2</v>
      </c>
      <c r="B2" s="1" t="s">
        <v>27</v>
      </c>
    </row>
    <row r="4" spans="1:2" ht="14.4" x14ac:dyDescent="0.3">
      <c r="A4"/>
      <c r="B4" s="21" t="s">
        <v>58</v>
      </c>
    </row>
    <row r="5" spans="1:2" ht="14.4" x14ac:dyDescent="0.3">
      <c r="A5" t="s">
        <v>59</v>
      </c>
      <c r="B5" s="15">
        <v>0.246</v>
      </c>
    </row>
    <row r="6" spans="1:2" ht="14.4" x14ac:dyDescent="0.3">
      <c r="A6" t="s">
        <v>60</v>
      </c>
      <c r="B6" s="15">
        <v>0.45100000000000001</v>
      </c>
    </row>
    <row r="7" spans="1:2" ht="14.4" x14ac:dyDescent="0.3">
      <c r="A7" t="s">
        <v>61</v>
      </c>
      <c r="B7" s="15">
        <v>0.252</v>
      </c>
    </row>
    <row r="8" spans="1:2" ht="14.4" x14ac:dyDescent="0.3">
      <c r="A8" t="s">
        <v>62</v>
      </c>
      <c r="B8" s="15">
        <v>5.0999999999999997E-2</v>
      </c>
    </row>
    <row r="9" spans="1:2" ht="14.4" x14ac:dyDescent="0.3">
      <c r="A9"/>
      <c r="B9" s="15"/>
    </row>
    <row r="10" spans="1:2" ht="14.4" x14ac:dyDescent="0.3">
      <c r="A10"/>
      <c r="B10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D0DF-01D0-4B05-B00E-4A5147CDFD14}">
  <dimension ref="A1:F11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11.44140625" style="1"/>
    <col min="2" max="2" width="16.109375" style="1" customWidth="1"/>
    <col min="3" max="3" width="15" style="1" customWidth="1"/>
    <col min="4" max="4" width="13.88671875" style="1" bestFit="1" customWidth="1"/>
    <col min="5" max="16384" width="11.44140625" style="1"/>
  </cols>
  <sheetData>
    <row r="1" spans="1:6" ht="15.6" x14ac:dyDescent="0.3">
      <c r="A1" s="16" t="s">
        <v>0</v>
      </c>
      <c r="B1" s="1" t="s">
        <v>93</v>
      </c>
    </row>
    <row r="2" spans="1:6" ht="15.6" x14ac:dyDescent="0.3">
      <c r="A2" s="16" t="s">
        <v>2</v>
      </c>
      <c r="B2" s="1" t="s">
        <v>27</v>
      </c>
    </row>
    <row r="4" spans="1:6" x14ac:dyDescent="0.25">
      <c r="B4" s="31">
        <v>44926</v>
      </c>
      <c r="C4" s="31">
        <v>45107</v>
      </c>
      <c r="D4" s="31">
        <v>45291</v>
      </c>
      <c r="E4" s="31">
        <v>45473</v>
      </c>
    </row>
    <row r="5" spans="1:6" x14ac:dyDescent="0.25">
      <c r="A5" s="1" t="s">
        <v>63</v>
      </c>
      <c r="B5" s="32">
        <v>13</v>
      </c>
      <c r="C5" s="32">
        <v>14.6</v>
      </c>
      <c r="D5" s="32">
        <v>14.1</v>
      </c>
      <c r="E5" s="32">
        <v>16</v>
      </c>
      <c r="F5" s="26">
        <v>0</v>
      </c>
    </row>
    <row r="6" spans="1:6" x14ac:dyDescent="0.25">
      <c r="A6" s="1" t="s">
        <v>64</v>
      </c>
      <c r="B6" s="32">
        <v>11.4</v>
      </c>
      <c r="C6" s="32">
        <v>10.4</v>
      </c>
      <c r="D6" s="32">
        <v>9.9</v>
      </c>
      <c r="E6" s="32">
        <v>10.6</v>
      </c>
    </row>
    <row r="7" spans="1:6" x14ac:dyDescent="0.25">
      <c r="A7" s="1" t="s">
        <v>65</v>
      </c>
      <c r="B7" s="32">
        <v>11.7</v>
      </c>
      <c r="C7" s="32">
        <v>10.3</v>
      </c>
      <c r="D7" s="32">
        <v>8.5</v>
      </c>
      <c r="E7" s="32">
        <v>7.4</v>
      </c>
    </row>
    <row r="8" spans="1:6" x14ac:dyDescent="0.25">
      <c r="A8" s="1" t="s">
        <v>66</v>
      </c>
      <c r="B8" s="32">
        <v>26.3</v>
      </c>
      <c r="C8" s="32">
        <v>24.3</v>
      </c>
      <c r="D8" s="32">
        <v>22.4</v>
      </c>
      <c r="E8" s="32">
        <v>18.2</v>
      </c>
    </row>
    <row r="9" spans="1:6" x14ac:dyDescent="0.25">
      <c r="A9" s="1" t="s">
        <v>67</v>
      </c>
      <c r="B9" s="32">
        <v>23.4</v>
      </c>
      <c r="C9" s="32">
        <v>26.3</v>
      </c>
      <c r="D9" s="32">
        <v>30.5</v>
      </c>
      <c r="E9" s="32">
        <v>33.4</v>
      </c>
    </row>
    <row r="10" spans="1:6" x14ac:dyDescent="0.25">
      <c r="A10" s="1" t="s">
        <v>68</v>
      </c>
      <c r="B10" s="32">
        <v>14.2</v>
      </c>
      <c r="C10" s="32">
        <v>14.1</v>
      </c>
      <c r="D10" s="32">
        <v>14.6</v>
      </c>
      <c r="E10" s="32">
        <v>14.4</v>
      </c>
    </row>
    <row r="11" spans="1:6" x14ac:dyDescent="0.25">
      <c r="B11" s="3"/>
      <c r="C11" s="3"/>
      <c r="D11" s="3"/>
      <c r="E11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dimension ref="A1:B9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6384" width="11.44140625" style="1"/>
  </cols>
  <sheetData>
    <row r="1" spans="1:2" ht="15.6" x14ac:dyDescent="0.3">
      <c r="A1" s="16" t="s">
        <v>0</v>
      </c>
      <c r="B1" s="1" t="s">
        <v>69</v>
      </c>
    </row>
    <row r="2" spans="1:2" ht="15.6" x14ac:dyDescent="0.3">
      <c r="A2" s="16" t="s">
        <v>2</v>
      </c>
      <c r="B2" s="1" t="s">
        <v>27</v>
      </c>
    </row>
    <row r="4" spans="1:2" ht="14.4" x14ac:dyDescent="0.3">
      <c r="A4"/>
      <c r="B4" s="15"/>
    </row>
    <row r="5" spans="1:2" ht="14.4" x14ac:dyDescent="0.3">
      <c r="A5" t="s">
        <v>9</v>
      </c>
      <c r="B5" s="15">
        <v>8.5999999999999993E-2</v>
      </c>
    </row>
    <row r="6" spans="1:2" ht="14.4" x14ac:dyDescent="0.3">
      <c r="A6" t="s">
        <v>10</v>
      </c>
      <c r="B6" s="15">
        <v>0.223</v>
      </c>
    </row>
    <row r="7" spans="1:2" ht="14.4" x14ac:dyDescent="0.3">
      <c r="A7" t="s">
        <v>11</v>
      </c>
      <c r="B7" s="15">
        <v>0.27800000000000002</v>
      </c>
    </row>
    <row r="8" spans="1:2" ht="14.4" x14ac:dyDescent="0.3">
      <c r="A8" t="s">
        <v>12</v>
      </c>
      <c r="B8" s="15">
        <v>0.23499999999999999</v>
      </c>
    </row>
    <row r="9" spans="1:2" ht="14.4" x14ac:dyDescent="0.3">
      <c r="A9" t="s">
        <v>49</v>
      </c>
      <c r="B9" s="15">
        <v>0.17899999999999999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4E44-6615-4424-A86C-74B91675A3DB}">
  <dimension ref="A1:D47"/>
  <sheetViews>
    <sheetView workbookViewId="0">
      <selection activeCell="E31" sqref="E31"/>
    </sheetView>
  </sheetViews>
  <sheetFormatPr baseColWidth="10" defaultColWidth="9.109375" defaultRowHeight="14.4" x14ac:dyDescent="0.3"/>
  <cols>
    <col min="1" max="1" width="11.88671875" style="33" customWidth="1"/>
    <col min="2" max="2" width="17.109375" customWidth="1"/>
    <col min="3" max="3" width="16.88671875" customWidth="1"/>
    <col min="9" max="9" width="12" bestFit="1" customWidth="1"/>
  </cols>
  <sheetData>
    <row r="1" spans="1:3" ht="15.6" x14ac:dyDescent="0.3">
      <c r="A1" s="16" t="s">
        <v>0</v>
      </c>
      <c r="B1" s="1" t="s">
        <v>75</v>
      </c>
    </row>
    <row r="2" spans="1:3" ht="15.6" x14ac:dyDescent="0.3">
      <c r="A2" s="16" t="s">
        <v>2</v>
      </c>
      <c r="B2" s="1" t="s">
        <v>3</v>
      </c>
    </row>
    <row r="4" spans="1:3" x14ac:dyDescent="0.3">
      <c r="B4" s="1" t="s">
        <v>76</v>
      </c>
      <c r="C4" s="1" t="s">
        <v>77</v>
      </c>
    </row>
    <row r="5" spans="1:3" x14ac:dyDescent="0.3">
      <c r="A5" s="37">
        <v>43799</v>
      </c>
      <c r="B5" s="47">
        <v>278.63767505599998</v>
      </c>
      <c r="C5" s="47">
        <v>28.041876414356498</v>
      </c>
    </row>
    <row r="6" spans="1:3" x14ac:dyDescent="0.3">
      <c r="A6" s="37">
        <v>43830</v>
      </c>
      <c r="B6" s="47">
        <v>277.89819869899998</v>
      </c>
      <c r="C6" s="47">
        <v>28.231959803497297</v>
      </c>
    </row>
    <row r="7" spans="1:3" x14ac:dyDescent="0.3">
      <c r="A7" s="37">
        <v>43861</v>
      </c>
      <c r="B7" s="47">
        <v>274.94023425799998</v>
      </c>
      <c r="C7" s="47">
        <v>28.0363211479157</v>
      </c>
    </row>
    <row r="8" spans="1:3" x14ac:dyDescent="0.3">
      <c r="A8" s="37">
        <v>43890</v>
      </c>
      <c r="B8" s="47">
        <v>275.65743129700002</v>
      </c>
      <c r="C8" s="47">
        <v>27.933024292755398</v>
      </c>
    </row>
    <row r="9" spans="1:3" x14ac:dyDescent="0.3">
      <c r="A9" s="37">
        <v>43921</v>
      </c>
      <c r="B9" s="47">
        <v>273.18272761600002</v>
      </c>
      <c r="C9" s="47">
        <v>27.379379642452101</v>
      </c>
    </row>
    <row r="10" spans="1:3" x14ac:dyDescent="0.3">
      <c r="A10" s="37">
        <v>43951</v>
      </c>
      <c r="B10" s="47">
        <v>268.50061553699999</v>
      </c>
      <c r="C10" s="47">
        <v>26.327099953571597</v>
      </c>
    </row>
    <row r="11" spans="1:3" x14ac:dyDescent="0.3">
      <c r="A11" s="37">
        <v>43982</v>
      </c>
      <c r="B11" s="47">
        <v>268.85673684400001</v>
      </c>
      <c r="C11" s="47">
        <v>26.7588494790309</v>
      </c>
    </row>
    <row r="12" spans="1:3" x14ac:dyDescent="0.3">
      <c r="A12" s="37">
        <v>44012</v>
      </c>
      <c r="B12" s="47">
        <v>268.45204364</v>
      </c>
      <c r="C12" s="47">
        <v>26.585378434038297</v>
      </c>
    </row>
    <row r="13" spans="1:3" x14ac:dyDescent="0.3">
      <c r="A13" s="37">
        <v>44043</v>
      </c>
      <c r="B13" s="47">
        <v>267.62347275399998</v>
      </c>
      <c r="C13" s="47">
        <v>26.8632082212781</v>
      </c>
    </row>
    <row r="14" spans="1:3" x14ac:dyDescent="0.3">
      <c r="A14" s="37">
        <v>44073</v>
      </c>
      <c r="B14" s="47">
        <v>267.80402974899999</v>
      </c>
      <c r="C14" s="47">
        <v>26.422269536634801</v>
      </c>
    </row>
    <row r="15" spans="1:3" x14ac:dyDescent="0.3">
      <c r="A15" s="37">
        <v>44101</v>
      </c>
      <c r="B15" s="47">
        <v>266.39007327399997</v>
      </c>
      <c r="C15" s="47">
        <v>25.924082160392398</v>
      </c>
    </row>
    <row r="16" spans="1:3" x14ac:dyDescent="0.3">
      <c r="A16" s="37">
        <v>44135</v>
      </c>
      <c r="B16" s="47">
        <v>265.44292155599999</v>
      </c>
      <c r="C16" s="47">
        <v>26.5983452903169</v>
      </c>
    </row>
    <row r="17" spans="1:3" x14ac:dyDescent="0.3">
      <c r="A17" s="37">
        <v>44165</v>
      </c>
      <c r="B17" s="47">
        <v>264.51687712500001</v>
      </c>
      <c r="C17" s="47">
        <v>26.709030444214797</v>
      </c>
    </row>
    <row r="18" spans="1:3" x14ac:dyDescent="0.3">
      <c r="A18" s="37">
        <v>44196</v>
      </c>
      <c r="B18" s="47">
        <v>259.28692065899997</v>
      </c>
      <c r="C18" s="47">
        <v>27.227688955809498</v>
      </c>
    </row>
    <row r="19" spans="1:3" x14ac:dyDescent="0.3">
      <c r="A19" s="37">
        <v>44227</v>
      </c>
      <c r="B19" s="47">
        <v>255.43793350300001</v>
      </c>
      <c r="C19" s="47">
        <v>26.651314019899203</v>
      </c>
    </row>
    <row r="20" spans="1:3" x14ac:dyDescent="0.3">
      <c r="A20" s="37">
        <v>44255</v>
      </c>
      <c r="B20" s="47">
        <v>253.95019577100001</v>
      </c>
      <c r="C20" s="47">
        <v>26.2505890922668</v>
      </c>
    </row>
    <row r="21" spans="1:3" x14ac:dyDescent="0.3">
      <c r="A21" s="37">
        <v>44286</v>
      </c>
      <c r="B21" s="47">
        <v>253.19501827600001</v>
      </c>
      <c r="C21" s="47">
        <v>26.575621439919299</v>
      </c>
    </row>
    <row r="22" spans="1:3" x14ac:dyDescent="0.3">
      <c r="A22" s="37">
        <v>44316</v>
      </c>
      <c r="B22" s="47">
        <v>251.825678391</v>
      </c>
      <c r="C22" s="47">
        <v>26.4334764292818</v>
      </c>
    </row>
    <row r="23" spans="1:3" x14ac:dyDescent="0.3">
      <c r="A23" s="37">
        <v>44347</v>
      </c>
      <c r="B23" s="47">
        <v>251.28705310000001</v>
      </c>
      <c r="C23" s="47">
        <v>26.904064914620303</v>
      </c>
    </row>
    <row r="24" spans="1:3" x14ac:dyDescent="0.3">
      <c r="A24" s="37">
        <v>44377</v>
      </c>
      <c r="B24" s="47">
        <v>251.322403729</v>
      </c>
      <c r="C24" s="47">
        <v>26.925036718059399</v>
      </c>
    </row>
    <row r="25" spans="1:3" x14ac:dyDescent="0.3">
      <c r="A25" s="37">
        <v>44408</v>
      </c>
      <c r="B25" s="47">
        <v>250.74038728900001</v>
      </c>
      <c r="C25" s="47">
        <v>27.099918681072698</v>
      </c>
    </row>
    <row r="26" spans="1:3" x14ac:dyDescent="0.3">
      <c r="A26" s="37">
        <v>44439</v>
      </c>
      <c r="B26" s="47">
        <v>250.52351558699999</v>
      </c>
      <c r="C26" s="47">
        <v>27.162712466550897</v>
      </c>
    </row>
    <row r="27" spans="1:3" x14ac:dyDescent="0.3">
      <c r="A27" s="37">
        <v>44469</v>
      </c>
      <c r="B27" s="47">
        <v>247.87320538700001</v>
      </c>
      <c r="C27" s="47">
        <v>27.339298026352697</v>
      </c>
    </row>
    <row r="28" spans="1:3" x14ac:dyDescent="0.3">
      <c r="A28" s="37">
        <v>44500</v>
      </c>
      <c r="B28" s="47">
        <v>247.55793083899999</v>
      </c>
      <c r="C28" s="47">
        <v>27.566322676634098</v>
      </c>
    </row>
    <row r="29" spans="1:3" x14ac:dyDescent="0.3">
      <c r="A29" s="37">
        <v>44530</v>
      </c>
      <c r="B29" s="47">
        <v>247.422623872</v>
      </c>
      <c r="C29" s="47">
        <v>28.329042887758998</v>
      </c>
    </row>
    <row r="30" spans="1:3" x14ac:dyDescent="0.3">
      <c r="A30" s="37">
        <v>44561</v>
      </c>
      <c r="B30" s="47">
        <v>246.963380747</v>
      </c>
      <c r="C30" s="47">
        <v>27.401926209673199</v>
      </c>
    </row>
    <row r="31" spans="1:3" x14ac:dyDescent="0.3">
      <c r="A31" s="37">
        <v>44592</v>
      </c>
      <c r="B31" s="47">
        <v>246.36848512200001</v>
      </c>
      <c r="C31" s="47">
        <v>26.747610579429498</v>
      </c>
    </row>
    <row r="32" spans="1:3" x14ac:dyDescent="0.3">
      <c r="A32" s="37">
        <v>44620</v>
      </c>
      <c r="B32" s="47">
        <v>245.91323323399999</v>
      </c>
      <c r="C32" s="47">
        <v>26.712531859460498</v>
      </c>
    </row>
    <row r="33" spans="1:4" x14ac:dyDescent="0.3">
      <c r="A33" s="37">
        <v>44651</v>
      </c>
      <c r="B33" s="47">
        <v>245.19215393600001</v>
      </c>
      <c r="C33" s="47">
        <v>27.269478504809904</v>
      </c>
    </row>
    <row r="34" spans="1:4" x14ac:dyDescent="0.3">
      <c r="A34" s="37">
        <v>44742</v>
      </c>
      <c r="B34" s="47">
        <v>249.991072836</v>
      </c>
      <c r="C34" s="47">
        <v>27.051929014786303</v>
      </c>
    </row>
    <row r="35" spans="1:4" x14ac:dyDescent="0.3">
      <c r="A35" s="37">
        <v>44834</v>
      </c>
      <c r="B35" s="47">
        <v>248.35600129400001</v>
      </c>
      <c r="C35" s="47">
        <v>27.4300781787659</v>
      </c>
    </row>
    <row r="36" spans="1:4" x14ac:dyDescent="0.3">
      <c r="A36" s="37">
        <v>44926</v>
      </c>
      <c r="B36" s="47">
        <v>246.09068052399999</v>
      </c>
      <c r="C36" s="47">
        <v>27.4055557610065</v>
      </c>
    </row>
    <row r="37" spans="1:4" x14ac:dyDescent="0.3">
      <c r="A37" s="37">
        <v>45016</v>
      </c>
      <c r="B37" s="47">
        <v>243.09283230400001</v>
      </c>
      <c r="C37" s="47">
        <v>28.384033052561303</v>
      </c>
    </row>
    <row r="38" spans="1:4" x14ac:dyDescent="0.3">
      <c r="A38" s="37">
        <v>45107</v>
      </c>
      <c r="B38" s="47">
        <v>240.50328223400001</v>
      </c>
      <c r="C38" s="47">
        <v>28.324673625437701</v>
      </c>
    </row>
    <row r="39" spans="1:4" x14ac:dyDescent="0.3">
      <c r="A39" s="37">
        <v>45199</v>
      </c>
      <c r="B39" s="47">
        <v>242.00396220799999</v>
      </c>
      <c r="C39" s="47">
        <v>28.5059496126086</v>
      </c>
    </row>
    <row r="40" spans="1:4" x14ac:dyDescent="0.3">
      <c r="A40" s="37">
        <v>45291</v>
      </c>
      <c r="B40" s="47">
        <v>243.034802184</v>
      </c>
      <c r="C40" s="47">
        <v>28.996812907047225</v>
      </c>
    </row>
    <row r="41" spans="1:4" x14ac:dyDescent="0.3">
      <c r="A41" s="37">
        <v>45382</v>
      </c>
      <c r="B41" s="47">
        <v>243.77789122900001</v>
      </c>
      <c r="C41" s="47">
        <v>29.276708357267356</v>
      </c>
    </row>
    <row r="42" spans="1:4" x14ac:dyDescent="0.3">
      <c r="A42" s="37">
        <v>45473</v>
      </c>
      <c r="B42" s="47">
        <v>239.60985316310001</v>
      </c>
      <c r="C42" s="47">
        <v>31.69</v>
      </c>
    </row>
    <row r="43" spans="1:4" x14ac:dyDescent="0.3">
      <c r="A43" s="37">
        <v>45565</v>
      </c>
      <c r="B43" s="47">
        <v>249.48164678089</v>
      </c>
      <c r="C43" s="47">
        <v>30</v>
      </c>
    </row>
    <row r="44" spans="1:4" x14ac:dyDescent="0.3">
      <c r="B44" s="47"/>
    </row>
    <row r="47" spans="1:4" x14ac:dyDescent="0.3">
      <c r="D47" s="62"/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0C46-8CC4-4ECC-9A8E-9DB3BCB00F66}">
  <dimension ref="A1:E92"/>
  <sheetViews>
    <sheetView workbookViewId="0">
      <selection activeCell="U21" sqref="U21"/>
    </sheetView>
  </sheetViews>
  <sheetFormatPr baseColWidth="10" defaultColWidth="9.109375" defaultRowHeight="14.4" x14ac:dyDescent="0.3"/>
  <sheetData>
    <row r="1" spans="1:5" ht="15.6" x14ac:dyDescent="0.3">
      <c r="A1" s="16" t="s">
        <v>0</v>
      </c>
      <c r="B1" s="1" t="s">
        <v>79</v>
      </c>
    </row>
    <row r="2" spans="1:5" ht="15.6" x14ac:dyDescent="0.3">
      <c r="A2" s="16" t="s">
        <v>2</v>
      </c>
      <c r="B2" s="1" t="s">
        <v>3</v>
      </c>
    </row>
    <row r="8" spans="1:5" x14ac:dyDescent="0.3">
      <c r="A8" t="s">
        <v>71</v>
      </c>
      <c r="B8" t="s">
        <v>6</v>
      </c>
      <c r="C8" t="s">
        <v>4</v>
      </c>
      <c r="D8" t="s">
        <v>5</v>
      </c>
      <c r="E8" t="s">
        <v>80</v>
      </c>
    </row>
    <row r="9" spans="1:5" x14ac:dyDescent="0.3">
      <c r="A9">
        <v>18</v>
      </c>
      <c r="B9">
        <v>6.5060440899999996</v>
      </c>
      <c r="C9">
        <v>0.87153462999999998</v>
      </c>
      <c r="D9">
        <v>0.27579246999999996</v>
      </c>
    </row>
    <row r="10" spans="1:5" x14ac:dyDescent="0.3">
      <c r="A10">
        <v>19</v>
      </c>
      <c r="B10">
        <v>48.097794869999994</v>
      </c>
      <c r="C10">
        <v>6.5470528099999994</v>
      </c>
      <c r="D10">
        <v>3.2173073400000001</v>
      </c>
      <c r="E10">
        <v>1.5378860000000001E-2</v>
      </c>
    </row>
    <row r="11" spans="1:5" x14ac:dyDescent="0.3">
      <c r="A11">
        <v>20</v>
      </c>
      <c r="B11">
        <v>89.908085780000008</v>
      </c>
      <c r="C11">
        <v>23.445534139999999</v>
      </c>
      <c r="D11">
        <v>18.163496300000002</v>
      </c>
      <c r="E11">
        <v>4.2575419999999996E-2</v>
      </c>
    </row>
    <row r="12" spans="1:5" x14ac:dyDescent="0.3">
      <c r="A12">
        <v>21</v>
      </c>
      <c r="B12">
        <v>153.37273005</v>
      </c>
      <c r="C12">
        <v>75.207112330000001</v>
      </c>
      <c r="D12">
        <v>58.889651069999999</v>
      </c>
      <c r="E12">
        <v>1.647947E-2</v>
      </c>
    </row>
    <row r="13" spans="1:5" x14ac:dyDescent="0.3">
      <c r="A13">
        <v>22</v>
      </c>
      <c r="B13">
        <v>190.63395772999999</v>
      </c>
      <c r="C13">
        <v>133.21851816</v>
      </c>
      <c r="D13">
        <v>108.32704106999999</v>
      </c>
      <c r="E13">
        <v>5.3594949999999995E-2</v>
      </c>
    </row>
    <row r="14" spans="1:5" x14ac:dyDescent="0.3">
      <c r="A14">
        <v>23</v>
      </c>
      <c r="B14">
        <v>261.54659006999998</v>
      </c>
      <c r="C14">
        <v>218.58487833000001</v>
      </c>
      <c r="D14">
        <v>156.39876242</v>
      </c>
      <c r="E14">
        <v>0.21159525000000001</v>
      </c>
    </row>
    <row r="15" spans="1:5" x14ac:dyDescent="0.3">
      <c r="A15">
        <v>24</v>
      </c>
      <c r="B15">
        <v>338.25317717000001</v>
      </c>
      <c r="C15">
        <v>338.76347691000001</v>
      </c>
      <c r="D15">
        <v>213.03943886000002</v>
      </c>
      <c r="E15">
        <v>0.41456578999999999</v>
      </c>
    </row>
    <row r="16" spans="1:5" x14ac:dyDescent="0.3">
      <c r="A16">
        <v>25</v>
      </c>
      <c r="B16">
        <v>412.73629813000002</v>
      </c>
      <c r="C16">
        <v>442.69727466000001</v>
      </c>
      <c r="D16">
        <v>276.06803835000005</v>
      </c>
      <c r="E16">
        <v>1.00686115</v>
      </c>
    </row>
    <row r="17" spans="1:5" x14ac:dyDescent="0.3">
      <c r="A17">
        <v>26</v>
      </c>
      <c r="B17">
        <v>492.35620265</v>
      </c>
      <c r="C17">
        <v>503.20031363999999</v>
      </c>
      <c r="D17">
        <v>310.22787119999998</v>
      </c>
      <c r="E17">
        <v>1.6706184099999999</v>
      </c>
    </row>
    <row r="18" spans="1:5" x14ac:dyDescent="0.3">
      <c r="A18">
        <v>27</v>
      </c>
      <c r="B18">
        <v>595.02753825000002</v>
      </c>
      <c r="C18">
        <v>618.81834966999998</v>
      </c>
      <c r="D18">
        <v>374.74932747000003</v>
      </c>
      <c r="E18">
        <v>2.13403068</v>
      </c>
    </row>
    <row r="19" spans="1:5" x14ac:dyDescent="0.3">
      <c r="A19">
        <v>28</v>
      </c>
      <c r="B19">
        <v>740.26421417999995</v>
      </c>
      <c r="C19">
        <v>744.38654475999999</v>
      </c>
      <c r="D19">
        <v>427.97991558000001</v>
      </c>
      <c r="E19">
        <v>3.3170195499999999</v>
      </c>
    </row>
    <row r="20" spans="1:5" x14ac:dyDescent="0.3">
      <c r="A20">
        <v>29</v>
      </c>
      <c r="B20">
        <v>789.01582140999994</v>
      </c>
      <c r="C20">
        <v>879.10105124000006</v>
      </c>
      <c r="D20">
        <v>487.43613587999999</v>
      </c>
      <c r="E20">
        <v>3.2926807</v>
      </c>
    </row>
    <row r="21" spans="1:5" x14ac:dyDescent="0.3">
      <c r="A21">
        <v>30</v>
      </c>
      <c r="B21">
        <v>872.99452402999998</v>
      </c>
      <c r="C21">
        <v>985.36772671000006</v>
      </c>
      <c r="D21">
        <v>469.42062523999999</v>
      </c>
      <c r="E21">
        <v>4.1066348399999999</v>
      </c>
    </row>
    <row r="22" spans="1:5" x14ac:dyDescent="0.3">
      <c r="A22">
        <v>31</v>
      </c>
      <c r="B22">
        <v>993.29710544000011</v>
      </c>
      <c r="C22">
        <v>1170.4994732600001</v>
      </c>
      <c r="D22">
        <v>527.68391138000004</v>
      </c>
      <c r="E22">
        <v>4.2197056699999997</v>
      </c>
    </row>
    <row r="23" spans="1:5" x14ac:dyDescent="0.3">
      <c r="A23">
        <v>32</v>
      </c>
      <c r="B23">
        <v>1105.3732163499999</v>
      </c>
      <c r="C23">
        <v>1357.5197777200001</v>
      </c>
      <c r="D23">
        <v>513.15150724</v>
      </c>
      <c r="E23">
        <v>4.6808093799999995</v>
      </c>
    </row>
    <row r="24" spans="1:5" x14ac:dyDescent="0.3">
      <c r="A24">
        <v>33</v>
      </c>
      <c r="B24">
        <v>1164.77506941</v>
      </c>
      <c r="C24">
        <v>1450.6702809799999</v>
      </c>
      <c r="D24">
        <v>457.27315019000002</v>
      </c>
      <c r="E24">
        <v>5.0344785999999999</v>
      </c>
    </row>
    <row r="25" spans="1:5" x14ac:dyDescent="0.3">
      <c r="A25">
        <v>34</v>
      </c>
      <c r="B25">
        <v>1349.0739637899999</v>
      </c>
      <c r="C25">
        <v>1606.7789205300001</v>
      </c>
      <c r="D25">
        <v>545.28201590999993</v>
      </c>
      <c r="E25">
        <v>6.5528908699999997</v>
      </c>
    </row>
    <row r="26" spans="1:5" x14ac:dyDescent="0.3">
      <c r="A26">
        <v>35</v>
      </c>
      <c r="B26">
        <v>1437.10183549</v>
      </c>
      <c r="C26">
        <v>1720.66621676</v>
      </c>
      <c r="D26">
        <v>543.1107439299999</v>
      </c>
      <c r="E26">
        <v>8.4096759100000007</v>
      </c>
    </row>
    <row r="27" spans="1:5" x14ac:dyDescent="0.3">
      <c r="A27">
        <v>36</v>
      </c>
      <c r="B27">
        <v>1510.7293614499999</v>
      </c>
      <c r="C27">
        <v>1867.1821364100001</v>
      </c>
      <c r="D27">
        <v>459.28043298</v>
      </c>
      <c r="E27">
        <v>8.2619240899999991</v>
      </c>
    </row>
    <row r="28" spans="1:5" x14ac:dyDescent="0.3">
      <c r="A28">
        <v>37</v>
      </c>
      <c r="B28">
        <v>1525.88681051</v>
      </c>
      <c r="C28">
        <v>1854.7638324500001</v>
      </c>
      <c r="D28">
        <v>469.67600213999998</v>
      </c>
      <c r="E28">
        <v>8.90327761</v>
      </c>
    </row>
    <row r="29" spans="1:5" x14ac:dyDescent="0.3">
      <c r="A29">
        <v>38</v>
      </c>
      <c r="B29">
        <v>1636.0712353499998</v>
      </c>
      <c r="C29">
        <v>1940.7396317</v>
      </c>
      <c r="D29">
        <v>415.61036058999997</v>
      </c>
      <c r="E29">
        <v>10.207857929999999</v>
      </c>
    </row>
    <row r="30" spans="1:5" x14ac:dyDescent="0.3">
      <c r="A30">
        <v>39</v>
      </c>
      <c r="B30">
        <v>1682.5116407400001</v>
      </c>
      <c r="C30">
        <v>1945.60934518</v>
      </c>
      <c r="D30">
        <v>439.78538868999999</v>
      </c>
      <c r="E30">
        <v>11.927503249999999</v>
      </c>
    </row>
    <row r="31" spans="1:5" x14ac:dyDescent="0.3">
      <c r="A31">
        <v>40</v>
      </c>
      <c r="B31">
        <v>1722.95658368</v>
      </c>
      <c r="C31">
        <v>2069.71753885</v>
      </c>
      <c r="D31">
        <v>463.18358017000003</v>
      </c>
      <c r="E31">
        <v>12.646841330000001</v>
      </c>
    </row>
    <row r="32" spans="1:5" x14ac:dyDescent="0.3">
      <c r="A32">
        <v>41</v>
      </c>
      <c r="B32">
        <v>1815.5279756300001</v>
      </c>
      <c r="C32">
        <v>2059.0669652400002</v>
      </c>
      <c r="D32">
        <v>407.57993837999999</v>
      </c>
      <c r="E32">
        <v>15.24638702</v>
      </c>
    </row>
    <row r="33" spans="1:5" x14ac:dyDescent="0.3">
      <c r="A33">
        <v>42</v>
      </c>
      <c r="B33">
        <v>1815.4917751600001</v>
      </c>
      <c r="C33">
        <v>2093.9163706099998</v>
      </c>
      <c r="D33">
        <v>374.97406424000002</v>
      </c>
      <c r="E33">
        <v>16.854130980000001</v>
      </c>
    </row>
    <row r="34" spans="1:5" x14ac:dyDescent="0.3">
      <c r="A34">
        <v>43</v>
      </c>
      <c r="B34">
        <v>1827.33735733</v>
      </c>
      <c r="C34">
        <v>2008.7641053599998</v>
      </c>
      <c r="D34">
        <v>403.00770595</v>
      </c>
      <c r="E34">
        <v>18.98322172</v>
      </c>
    </row>
    <row r="35" spans="1:5" x14ac:dyDescent="0.3">
      <c r="A35">
        <v>44</v>
      </c>
      <c r="B35">
        <v>1855.6186721700001</v>
      </c>
      <c r="C35">
        <v>1972.8566312</v>
      </c>
      <c r="D35">
        <v>428.97445435000003</v>
      </c>
      <c r="E35">
        <v>22.24367483</v>
      </c>
    </row>
    <row r="36" spans="1:5" x14ac:dyDescent="0.3">
      <c r="A36">
        <v>45</v>
      </c>
      <c r="B36">
        <v>1850.3273984800001</v>
      </c>
      <c r="C36">
        <v>2059.9877314400001</v>
      </c>
      <c r="D36">
        <v>344.71474085</v>
      </c>
      <c r="E36">
        <v>21.518838289999998</v>
      </c>
    </row>
    <row r="37" spans="1:5" x14ac:dyDescent="0.3">
      <c r="A37">
        <v>46</v>
      </c>
      <c r="B37">
        <v>1857.38625045</v>
      </c>
      <c r="C37">
        <v>2004.9974068800002</v>
      </c>
      <c r="D37">
        <v>388.63705002</v>
      </c>
      <c r="E37">
        <v>24.394586739999998</v>
      </c>
    </row>
    <row r="38" spans="1:5" x14ac:dyDescent="0.3">
      <c r="A38">
        <v>47</v>
      </c>
      <c r="B38">
        <v>1883.2686670599999</v>
      </c>
      <c r="C38">
        <v>1979.14167903</v>
      </c>
      <c r="D38">
        <v>413.31376198999999</v>
      </c>
      <c r="E38">
        <v>24.029512159999999</v>
      </c>
    </row>
    <row r="39" spans="1:5" x14ac:dyDescent="0.3">
      <c r="A39">
        <v>48</v>
      </c>
      <c r="B39">
        <v>1871.5698333</v>
      </c>
      <c r="C39">
        <v>1932.1229271900002</v>
      </c>
      <c r="D39">
        <v>351.45013635999999</v>
      </c>
      <c r="E39">
        <v>28.343381559999997</v>
      </c>
    </row>
    <row r="40" spans="1:5" x14ac:dyDescent="0.3">
      <c r="A40">
        <v>49</v>
      </c>
      <c r="B40">
        <v>1987.8710547400001</v>
      </c>
      <c r="C40">
        <v>2008.8070745299999</v>
      </c>
      <c r="D40">
        <v>327.47764339999998</v>
      </c>
      <c r="E40">
        <v>29.672116329999998</v>
      </c>
    </row>
    <row r="41" spans="1:5" x14ac:dyDescent="0.3">
      <c r="A41">
        <v>50</v>
      </c>
      <c r="B41">
        <v>2025.99772033</v>
      </c>
      <c r="C41">
        <v>2042.49521706</v>
      </c>
      <c r="D41">
        <v>405.14021086000002</v>
      </c>
      <c r="E41">
        <v>34.06474438</v>
      </c>
    </row>
    <row r="42" spans="1:5" x14ac:dyDescent="0.3">
      <c r="A42">
        <v>51</v>
      </c>
      <c r="B42">
        <v>1999.6680998299998</v>
      </c>
      <c r="C42">
        <v>2059.8688252900001</v>
      </c>
      <c r="D42">
        <v>393.48597498999999</v>
      </c>
      <c r="E42">
        <v>36.194739579999997</v>
      </c>
    </row>
    <row r="43" spans="1:5" x14ac:dyDescent="0.3">
      <c r="A43">
        <v>52</v>
      </c>
      <c r="B43">
        <v>2126.7033542200002</v>
      </c>
      <c r="C43">
        <v>2003.1047955500001</v>
      </c>
      <c r="D43">
        <v>397.27774275999997</v>
      </c>
      <c r="E43">
        <v>38.094616930000001</v>
      </c>
    </row>
    <row r="44" spans="1:5" x14ac:dyDescent="0.3">
      <c r="A44">
        <v>53</v>
      </c>
      <c r="B44">
        <v>2036.6123952</v>
      </c>
      <c r="C44">
        <v>2033.24076808</v>
      </c>
      <c r="D44">
        <v>428.46683187000002</v>
      </c>
      <c r="E44">
        <v>42.511004960000001</v>
      </c>
    </row>
    <row r="45" spans="1:5" x14ac:dyDescent="0.3">
      <c r="A45">
        <v>54</v>
      </c>
      <c r="B45">
        <v>2022.59006525</v>
      </c>
      <c r="C45">
        <v>1986.5388453099999</v>
      </c>
      <c r="D45">
        <v>319.24859163999997</v>
      </c>
      <c r="E45">
        <v>40.408356979999994</v>
      </c>
    </row>
    <row r="46" spans="1:5" x14ac:dyDescent="0.3">
      <c r="A46">
        <v>55</v>
      </c>
      <c r="B46">
        <v>1999.32601097</v>
      </c>
      <c r="C46">
        <v>2050.5132783599997</v>
      </c>
      <c r="D46">
        <v>354.93422492000002</v>
      </c>
      <c r="E46">
        <v>39.584327899999998</v>
      </c>
    </row>
    <row r="47" spans="1:5" x14ac:dyDescent="0.3">
      <c r="A47">
        <v>56</v>
      </c>
      <c r="B47">
        <v>1913.9671876500001</v>
      </c>
      <c r="C47">
        <v>1829.59263343</v>
      </c>
      <c r="D47">
        <v>346.32291921999899</v>
      </c>
      <c r="E47">
        <v>42.350492799999998</v>
      </c>
    </row>
    <row r="48" spans="1:5" x14ac:dyDescent="0.3">
      <c r="A48">
        <v>57</v>
      </c>
      <c r="B48">
        <v>1777.1967342200001</v>
      </c>
      <c r="C48">
        <v>1789.1161131600002</v>
      </c>
      <c r="D48">
        <v>373.88544257999996</v>
      </c>
      <c r="E48">
        <v>39.248576290000003</v>
      </c>
    </row>
    <row r="49" spans="1:5" x14ac:dyDescent="0.3">
      <c r="A49">
        <v>58</v>
      </c>
      <c r="B49">
        <v>1780.5599703</v>
      </c>
      <c r="C49">
        <v>1737.68321915</v>
      </c>
      <c r="D49">
        <v>251.56302296999999</v>
      </c>
      <c r="E49">
        <v>39.445067170000002</v>
      </c>
    </row>
    <row r="50" spans="1:5" x14ac:dyDescent="0.3">
      <c r="A50">
        <v>59</v>
      </c>
      <c r="B50">
        <v>1664.10500217</v>
      </c>
      <c r="C50">
        <v>1615.5801941</v>
      </c>
      <c r="D50">
        <v>231.94038895</v>
      </c>
      <c r="E50">
        <v>37.004646280000003</v>
      </c>
    </row>
    <row r="51" spans="1:5" x14ac:dyDescent="0.3">
      <c r="A51">
        <v>60</v>
      </c>
      <c r="B51">
        <v>1656.6254565899999</v>
      </c>
      <c r="C51">
        <v>1542.7496831199999</v>
      </c>
      <c r="D51">
        <v>254.51798834000002</v>
      </c>
      <c r="E51">
        <v>39.053574220000002</v>
      </c>
    </row>
    <row r="52" spans="1:5" x14ac:dyDescent="0.3">
      <c r="A52">
        <v>61</v>
      </c>
      <c r="B52">
        <v>1533.33441171</v>
      </c>
      <c r="C52">
        <v>1448.6126341400002</v>
      </c>
      <c r="D52">
        <v>206.51453045</v>
      </c>
      <c r="E52">
        <v>33.603641880000005</v>
      </c>
    </row>
    <row r="53" spans="1:5" x14ac:dyDescent="0.3">
      <c r="A53">
        <v>62</v>
      </c>
      <c r="B53">
        <v>1401.7265597799999</v>
      </c>
      <c r="C53">
        <v>1347.3466677599999</v>
      </c>
      <c r="D53">
        <v>263.16021857999999</v>
      </c>
      <c r="E53">
        <v>31.770749440000003</v>
      </c>
    </row>
    <row r="54" spans="1:5" x14ac:dyDescent="0.3">
      <c r="A54">
        <v>63</v>
      </c>
      <c r="B54">
        <v>1327.88086165</v>
      </c>
      <c r="C54">
        <v>1228.6362133599998</v>
      </c>
      <c r="D54">
        <v>188.35424159000002</v>
      </c>
      <c r="E54">
        <v>29.004968219999999</v>
      </c>
    </row>
    <row r="55" spans="1:5" x14ac:dyDescent="0.3">
      <c r="A55">
        <v>64</v>
      </c>
      <c r="B55">
        <v>1227.67434798</v>
      </c>
      <c r="C55">
        <v>1144.7180554900001</v>
      </c>
      <c r="D55">
        <v>180.41297987999999</v>
      </c>
      <c r="E55">
        <v>25.762893920000003</v>
      </c>
    </row>
    <row r="56" spans="1:5" x14ac:dyDescent="0.3">
      <c r="A56">
        <v>65</v>
      </c>
      <c r="B56">
        <v>1310.6770534699999</v>
      </c>
      <c r="C56">
        <v>1123.84031065</v>
      </c>
      <c r="D56">
        <v>190.21138684000002</v>
      </c>
      <c r="E56">
        <v>23.914129450000001</v>
      </c>
    </row>
    <row r="57" spans="1:5" x14ac:dyDescent="0.3">
      <c r="A57">
        <v>66</v>
      </c>
      <c r="B57">
        <v>1105.2138008299999</v>
      </c>
      <c r="C57">
        <v>1027.7660135199999</v>
      </c>
      <c r="D57">
        <v>152.75327161000001</v>
      </c>
      <c r="E57">
        <v>19.65115977</v>
      </c>
    </row>
    <row r="58" spans="1:5" x14ac:dyDescent="0.3">
      <c r="A58">
        <v>67</v>
      </c>
      <c r="B58">
        <v>1022.55098332</v>
      </c>
      <c r="C58">
        <v>844.30490397000005</v>
      </c>
      <c r="D58">
        <v>146.44522319999999</v>
      </c>
      <c r="E58">
        <v>18.62082406</v>
      </c>
    </row>
    <row r="59" spans="1:5" x14ac:dyDescent="0.3">
      <c r="A59">
        <v>68</v>
      </c>
      <c r="B59">
        <v>1011.95788126</v>
      </c>
      <c r="C59">
        <v>788.39739330999998</v>
      </c>
      <c r="D59">
        <v>150.11580648</v>
      </c>
      <c r="E59">
        <v>16.723612899999999</v>
      </c>
    </row>
    <row r="60" spans="1:5" x14ac:dyDescent="0.3">
      <c r="A60">
        <v>69</v>
      </c>
      <c r="B60">
        <v>962.1058182999999</v>
      </c>
      <c r="C60">
        <v>836.64935701000002</v>
      </c>
      <c r="D60">
        <v>111.19460826999999</v>
      </c>
      <c r="E60">
        <v>14.78285017</v>
      </c>
    </row>
    <row r="61" spans="1:5" x14ac:dyDescent="0.3">
      <c r="A61">
        <v>70</v>
      </c>
      <c r="B61">
        <v>869.71209266999995</v>
      </c>
      <c r="C61">
        <v>611.317092</v>
      </c>
      <c r="D61">
        <v>132.11694615000002</v>
      </c>
      <c r="E61">
        <v>12.97387211</v>
      </c>
    </row>
    <row r="62" spans="1:5" x14ac:dyDescent="0.3">
      <c r="A62">
        <v>71</v>
      </c>
      <c r="B62">
        <v>758.76500007000004</v>
      </c>
      <c r="C62">
        <v>538.85876783000003</v>
      </c>
      <c r="D62">
        <v>127.49893222</v>
      </c>
      <c r="E62">
        <v>8.9543619099999994</v>
      </c>
    </row>
    <row r="63" spans="1:5" x14ac:dyDescent="0.3">
      <c r="A63">
        <v>72</v>
      </c>
      <c r="B63">
        <v>708.34824530999992</v>
      </c>
      <c r="C63">
        <v>496.46056730999999</v>
      </c>
      <c r="D63">
        <v>96.335554510000009</v>
      </c>
      <c r="E63">
        <v>9.3852339000000011</v>
      </c>
    </row>
    <row r="64" spans="1:5" x14ac:dyDescent="0.3">
      <c r="A64">
        <v>73</v>
      </c>
      <c r="B64">
        <v>666.28261242999997</v>
      </c>
      <c r="C64">
        <v>424.74196018000004</v>
      </c>
      <c r="D64">
        <v>115.65010724</v>
      </c>
      <c r="E64">
        <v>9.4294717400000003</v>
      </c>
    </row>
    <row r="65" spans="1:5" x14ac:dyDescent="0.3">
      <c r="A65">
        <v>74</v>
      </c>
      <c r="B65">
        <v>604.96974477999993</v>
      </c>
      <c r="C65">
        <v>360.18645777999996</v>
      </c>
      <c r="D65">
        <v>94.48866194</v>
      </c>
      <c r="E65">
        <v>7.2180332199999997</v>
      </c>
    </row>
    <row r="66" spans="1:5" x14ac:dyDescent="0.3">
      <c r="A66">
        <v>75</v>
      </c>
      <c r="B66">
        <v>550.01682354000002</v>
      </c>
      <c r="C66">
        <v>317.57577802999998</v>
      </c>
      <c r="D66">
        <v>97.793465879999999</v>
      </c>
      <c r="E66">
        <v>6.88120274</v>
      </c>
    </row>
    <row r="67" spans="1:5" x14ac:dyDescent="0.3">
      <c r="A67">
        <v>76</v>
      </c>
      <c r="B67">
        <v>520.35653937999996</v>
      </c>
      <c r="C67">
        <v>293.86381848000002</v>
      </c>
      <c r="D67">
        <v>69.82928729999999</v>
      </c>
      <c r="E67">
        <v>6.6086660400000001</v>
      </c>
    </row>
    <row r="68" spans="1:5" x14ac:dyDescent="0.3">
      <c r="A68">
        <v>77</v>
      </c>
      <c r="B68">
        <v>505.16728612000003</v>
      </c>
      <c r="C68">
        <v>244.88601174999999</v>
      </c>
      <c r="D68">
        <v>82.526303780000006</v>
      </c>
      <c r="E68">
        <v>6.4126116500000006</v>
      </c>
    </row>
    <row r="69" spans="1:5" x14ac:dyDescent="0.3">
      <c r="A69">
        <v>78</v>
      </c>
      <c r="B69">
        <v>458.32448907999998</v>
      </c>
      <c r="C69">
        <v>208.63043578</v>
      </c>
      <c r="D69">
        <v>65.707678490000006</v>
      </c>
      <c r="E69">
        <v>5.9878677199999997</v>
      </c>
    </row>
    <row r="70" spans="1:5" x14ac:dyDescent="0.3">
      <c r="A70">
        <v>79</v>
      </c>
      <c r="B70">
        <v>339.82914779999999</v>
      </c>
      <c r="C70">
        <v>118.39918015000001</v>
      </c>
      <c r="D70">
        <v>45.181980329999995</v>
      </c>
      <c r="E70">
        <v>4.6065493099999992</v>
      </c>
    </row>
    <row r="71" spans="1:5" x14ac:dyDescent="0.3">
      <c r="A71">
        <v>80</v>
      </c>
      <c r="B71">
        <v>314.29436969</v>
      </c>
      <c r="C71">
        <v>99.327393090000001</v>
      </c>
      <c r="D71">
        <v>53.177398270000005</v>
      </c>
      <c r="E71">
        <v>3.6235372000000003</v>
      </c>
    </row>
    <row r="72" spans="1:5" x14ac:dyDescent="0.3">
      <c r="A72">
        <v>81</v>
      </c>
      <c r="B72">
        <v>250.54450269</v>
      </c>
      <c r="C72">
        <v>64.732633680000006</v>
      </c>
      <c r="D72">
        <v>54.484387839999897</v>
      </c>
      <c r="E72">
        <v>3.2229249800000002</v>
      </c>
    </row>
    <row r="73" spans="1:5" x14ac:dyDescent="0.3">
      <c r="A73">
        <v>82</v>
      </c>
      <c r="B73">
        <v>186.70154949000002</v>
      </c>
      <c r="C73">
        <v>59.492599890000001</v>
      </c>
      <c r="D73">
        <v>36.01479037</v>
      </c>
      <c r="E73">
        <v>2.2687576000000003</v>
      </c>
    </row>
    <row r="74" spans="1:5" x14ac:dyDescent="0.3">
      <c r="A74">
        <v>83</v>
      </c>
      <c r="B74">
        <v>131.90379949999999</v>
      </c>
      <c r="C74">
        <v>38.208342689999995</v>
      </c>
      <c r="D74">
        <v>30.72419695</v>
      </c>
      <c r="E74">
        <v>1.4784141799999999</v>
      </c>
    </row>
    <row r="75" spans="1:5" x14ac:dyDescent="0.3">
      <c r="A75">
        <v>84</v>
      </c>
      <c r="B75">
        <v>108.47308815000001</v>
      </c>
      <c r="C75">
        <v>38.995372320000001</v>
      </c>
      <c r="D75">
        <v>20.831870339999998</v>
      </c>
      <c r="E75">
        <v>1.02768558</v>
      </c>
    </row>
    <row r="76" spans="1:5" x14ac:dyDescent="0.3">
      <c r="A76">
        <v>85</v>
      </c>
      <c r="B76">
        <v>69.935107209999998</v>
      </c>
      <c r="C76">
        <v>14.670645589999999</v>
      </c>
      <c r="D76">
        <v>25.409736780000003</v>
      </c>
      <c r="E76">
        <v>1.11332331</v>
      </c>
    </row>
    <row r="77" spans="1:5" x14ac:dyDescent="0.3">
      <c r="A77">
        <v>86</v>
      </c>
      <c r="B77">
        <v>66.576324290000002</v>
      </c>
      <c r="C77">
        <v>10.510047689999999</v>
      </c>
      <c r="D77">
        <v>20.04147116</v>
      </c>
      <c r="E77">
        <v>0.70945760000000002</v>
      </c>
    </row>
    <row r="78" spans="1:5" x14ac:dyDescent="0.3">
      <c r="A78">
        <v>87</v>
      </c>
      <c r="B78">
        <v>34.069517420000004</v>
      </c>
      <c r="C78">
        <v>7.9370054200000002</v>
      </c>
      <c r="D78">
        <v>7.9412619600000003</v>
      </c>
      <c r="E78">
        <v>0.70463063000000004</v>
      </c>
    </row>
    <row r="79" spans="1:5" x14ac:dyDescent="0.3">
      <c r="A79">
        <v>88</v>
      </c>
      <c r="B79">
        <v>40.877368969999999</v>
      </c>
      <c r="C79">
        <v>9.3424660900000003</v>
      </c>
      <c r="D79">
        <v>4.5764464599999997</v>
      </c>
      <c r="E79">
        <v>0.54428483999999999</v>
      </c>
    </row>
    <row r="80" spans="1:5" x14ac:dyDescent="0.3">
      <c r="A80">
        <v>89</v>
      </c>
      <c r="B80">
        <v>23.944266980000002</v>
      </c>
      <c r="C80">
        <v>2.4139240499999999</v>
      </c>
      <c r="D80">
        <v>4.1393081499999997</v>
      </c>
      <c r="E80">
        <v>0.18828329000000002</v>
      </c>
    </row>
    <row r="81" spans="1:5" x14ac:dyDescent="0.3">
      <c r="A81">
        <v>90</v>
      </c>
      <c r="B81">
        <v>9.9315219800000012</v>
      </c>
      <c r="C81">
        <v>0.60611437999999995</v>
      </c>
      <c r="D81">
        <v>15.773712039999999</v>
      </c>
      <c r="E81">
        <v>0.1217685</v>
      </c>
    </row>
    <row r="82" spans="1:5" x14ac:dyDescent="0.3">
      <c r="A82">
        <v>91</v>
      </c>
      <c r="B82">
        <v>22.158328709999999</v>
      </c>
      <c r="C82">
        <v>2.1206142699999999</v>
      </c>
      <c r="D82">
        <v>5.5389399800000003</v>
      </c>
      <c r="E82">
        <v>0.18804151000000002</v>
      </c>
    </row>
    <row r="83" spans="1:5" x14ac:dyDescent="0.3">
      <c r="A83">
        <v>92</v>
      </c>
      <c r="B83">
        <v>6.2404510999999996</v>
      </c>
      <c r="C83">
        <v>0.72626659999999998</v>
      </c>
      <c r="D83">
        <v>0.94863036999999995</v>
      </c>
      <c r="E83">
        <v>0.12419933</v>
      </c>
    </row>
    <row r="84" spans="1:5" x14ac:dyDescent="0.3">
      <c r="A84">
        <v>93</v>
      </c>
      <c r="B84">
        <v>5.7004053299999997</v>
      </c>
      <c r="C84">
        <v>1.4847104600000001</v>
      </c>
      <c r="D84">
        <v>6.1186197499999997</v>
      </c>
      <c r="E84">
        <v>2.1644220000000002E-2</v>
      </c>
    </row>
    <row r="85" spans="1:5" x14ac:dyDescent="0.3">
      <c r="A85">
        <v>94</v>
      </c>
      <c r="B85">
        <v>9.3000522700000001</v>
      </c>
      <c r="C85">
        <v>0.16012787000000001</v>
      </c>
      <c r="D85">
        <v>4.9399675900000002</v>
      </c>
      <c r="E85">
        <v>4.7059940000000001E-2</v>
      </c>
    </row>
    <row r="86" spans="1:5" x14ac:dyDescent="0.3">
      <c r="A86">
        <v>95</v>
      </c>
      <c r="B86">
        <v>4.8789237199999995</v>
      </c>
      <c r="C86">
        <v>0.56158258999999999</v>
      </c>
      <c r="D86">
        <v>3.87041587</v>
      </c>
      <c r="E86">
        <v>1.1626610000000001E-2</v>
      </c>
    </row>
    <row r="87" spans="1:5" x14ac:dyDescent="0.3">
      <c r="A87">
        <v>96</v>
      </c>
      <c r="B87">
        <v>0.72018631999999994</v>
      </c>
      <c r="C87">
        <v>0.18299010999999998</v>
      </c>
      <c r="D87">
        <v>2.7183817499999998</v>
      </c>
      <c r="E87">
        <v>8.2143300000000006E-3</v>
      </c>
    </row>
    <row r="88" spans="1:5" x14ac:dyDescent="0.3">
      <c r="A88">
        <v>97</v>
      </c>
      <c r="B88">
        <v>0.48560739999999897</v>
      </c>
      <c r="C88">
        <v>8.1079999999999998E-4</v>
      </c>
      <c r="D88">
        <v>0.35</v>
      </c>
      <c r="E88">
        <v>9.0190100000000009E-3</v>
      </c>
    </row>
    <row r="89" spans="1:5" x14ac:dyDescent="0.3">
      <c r="A89">
        <v>98</v>
      </c>
      <c r="B89">
        <v>0.15069209</v>
      </c>
      <c r="C89">
        <v>0.125</v>
      </c>
      <c r="D89">
        <v>0.7</v>
      </c>
      <c r="E89">
        <v>9.7959999999999909E-4</v>
      </c>
    </row>
    <row r="90" spans="1:5" x14ac:dyDescent="0.3">
      <c r="A90">
        <v>99</v>
      </c>
      <c r="B90">
        <v>0.17088604000000002</v>
      </c>
      <c r="C90">
        <v>0.17617592999999998</v>
      </c>
      <c r="D90">
        <v>0.3</v>
      </c>
      <c r="E90">
        <v>1.8067999999999999E-3</v>
      </c>
    </row>
    <row r="91" spans="1:5" x14ac:dyDescent="0.3">
      <c r="A91">
        <v>100</v>
      </c>
      <c r="B91">
        <v>0.37361322999999996</v>
      </c>
      <c r="C91">
        <v>7.3794579999999999E-2</v>
      </c>
      <c r="D91">
        <v>0</v>
      </c>
      <c r="E91">
        <v>3.81563E-3</v>
      </c>
    </row>
    <row r="92" spans="1:5" x14ac:dyDescent="0.3">
      <c r="C92">
        <v>0</v>
      </c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067B-2F28-491B-80E6-C9AA679D28EB}">
  <dimension ref="A1:I57"/>
  <sheetViews>
    <sheetView topLeftCell="A3" workbookViewId="0">
      <selection activeCell="L33" sqref="L33"/>
    </sheetView>
  </sheetViews>
  <sheetFormatPr baseColWidth="10" defaultColWidth="11.44140625" defaultRowHeight="13.2" x14ac:dyDescent="0.25"/>
  <cols>
    <col min="1" max="1" width="15.88671875" style="1" customWidth="1"/>
    <col min="2" max="3" width="17.5546875" style="1" bestFit="1" customWidth="1"/>
    <col min="4" max="4" width="14.6640625" style="1" customWidth="1"/>
    <col min="5" max="5" width="17" style="1" customWidth="1"/>
    <col min="6" max="6" width="14" style="1" bestFit="1" customWidth="1"/>
    <col min="7" max="16384" width="11.44140625" style="1"/>
  </cols>
  <sheetData>
    <row r="1" spans="1:9" ht="15.6" x14ac:dyDescent="0.3">
      <c r="A1" s="16" t="s">
        <v>0</v>
      </c>
      <c r="B1" s="1" t="s">
        <v>8</v>
      </c>
    </row>
    <row r="2" spans="1:9" ht="15.6" x14ac:dyDescent="0.3">
      <c r="A2" s="16" t="s">
        <v>2</v>
      </c>
      <c r="B2" s="1" t="s">
        <v>3</v>
      </c>
    </row>
    <row r="5" spans="1:9" x14ac:dyDescent="0.25">
      <c r="B5" s="36">
        <v>43830</v>
      </c>
      <c r="C5" s="36">
        <v>44196</v>
      </c>
      <c r="D5" s="36">
        <v>44561</v>
      </c>
      <c r="E5" s="36">
        <v>44926</v>
      </c>
      <c r="F5" s="36">
        <v>45199</v>
      </c>
      <c r="G5" s="36">
        <v>45565</v>
      </c>
    </row>
    <row r="6" spans="1:9" x14ac:dyDescent="0.25">
      <c r="A6" s="1" t="s">
        <v>9</v>
      </c>
      <c r="B6" s="38">
        <v>9.7494802214599492</v>
      </c>
      <c r="C6" s="38">
        <v>10.021136897300307</v>
      </c>
      <c r="D6" s="38">
        <v>8.7878266350601439</v>
      </c>
      <c r="E6" s="38">
        <v>8.8359940013300005</v>
      </c>
      <c r="F6" s="38">
        <v>9.1054002077299998</v>
      </c>
      <c r="G6" s="38">
        <v>10.549508273899999</v>
      </c>
      <c r="H6" s="1">
        <v>0</v>
      </c>
      <c r="I6" s="39"/>
    </row>
    <row r="7" spans="1:9" x14ac:dyDescent="0.25">
      <c r="A7" s="1" t="s">
        <v>10</v>
      </c>
      <c r="B7" s="38">
        <v>35.998197794559573</v>
      </c>
      <c r="C7" s="38">
        <v>33.754192066148761</v>
      </c>
      <c r="D7" s="38">
        <v>31.21834411842006</v>
      </c>
      <c r="E7" s="38">
        <v>30.83445280562</v>
      </c>
      <c r="F7" s="38">
        <v>31.762430541200001</v>
      </c>
      <c r="G7" s="38">
        <v>34.090191000700003</v>
      </c>
      <c r="I7" s="66"/>
    </row>
    <row r="8" spans="1:9" x14ac:dyDescent="0.25">
      <c r="A8" s="1" t="s">
        <v>11</v>
      </c>
      <c r="B8" s="38">
        <v>47.069659360809695</v>
      </c>
      <c r="C8" s="38">
        <v>42.976488109528667</v>
      </c>
      <c r="D8" s="38">
        <v>39.335764025928306</v>
      </c>
      <c r="E8" s="38">
        <v>38.918007813449996</v>
      </c>
      <c r="F8" s="38">
        <v>40.084542612120003</v>
      </c>
      <c r="G8" s="38">
        <v>42.793979765000003</v>
      </c>
      <c r="I8" s="66"/>
    </row>
    <row r="9" spans="1:9" x14ac:dyDescent="0.25">
      <c r="A9" s="1" t="s">
        <v>12</v>
      </c>
      <c r="B9" s="38">
        <v>45.463312283529554</v>
      </c>
      <c r="C9" s="38">
        <v>40.798368114720127</v>
      </c>
      <c r="D9" s="38">
        <v>38.568159686758989</v>
      </c>
      <c r="E9" s="38">
        <v>38.597391231269995</v>
      </c>
      <c r="F9" s="38">
        <v>40.025309179730002</v>
      </c>
      <c r="G9" s="38">
        <v>42.38563235366</v>
      </c>
      <c r="I9" s="66"/>
    </row>
    <row r="10" spans="1:9" x14ac:dyDescent="0.25">
      <c r="A10" s="1" t="s">
        <v>13</v>
      </c>
      <c r="B10" s="38">
        <v>26.741150237889432</v>
      </c>
      <c r="C10" s="38">
        <v>23.446168370719231</v>
      </c>
      <c r="D10" s="38">
        <v>22.50238034273967</v>
      </c>
      <c r="E10" s="38">
        <v>22.953934916119998</v>
      </c>
      <c r="F10" s="38">
        <v>24.297230268869999</v>
      </c>
      <c r="G10" s="38">
        <v>25.989337066490002</v>
      </c>
      <c r="I10" s="66"/>
    </row>
    <row r="11" spans="1:9" x14ac:dyDescent="0.25">
      <c r="A11" s="1" t="s">
        <v>14</v>
      </c>
      <c r="B11" s="38">
        <v>10.072846810150061</v>
      </c>
      <c r="C11" s="38">
        <v>8.3831873786701436</v>
      </c>
      <c r="D11" s="38">
        <v>8.5231733182701124</v>
      </c>
      <c r="E11" s="38">
        <v>8.8476868140799994</v>
      </c>
      <c r="F11" s="38">
        <v>9.7118289138700007</v>
      </c>
      <c r="G11" s="38">
        <v>10.602278838649999</v>
      </c>
      <c r="I11" s="66"/>
    </row>
    <row r="12" spans="1:9" x14ac:dyDescent="0.25">
      <c r="A12" s="1" t="s">
        <v>15</v>
      </c>
      <c r="B12" s="38">
        <v>1.410420527279999</v>
      </c>
      <c r="C12" s="38">
        <v>1.128951986089991</v>
      </c>
      <c r="D12" s="38">
        <v>1.197781548890007</v>
      </c>
      <c r="E12" s="38">
        <v>1.3575066143299999</v>
      </c>
      <c r="F12" s="38">
        <v>1.6315781433000001</v>
      </c>
      <c r="G12" s="38">
        <v>1.9533974621700001</v>
      </c>
      <c r="I12" s="66"/>
    </row>
    <row r="15" spans="1:9" x14ac:dyDescent="0.25">
      <c r="B15" s="39"/>
      <c r="C15" s="39"/>
      <c r="D15" s="39"/>
      <c r="E15" s="39"/>
    </row>
    <row r="47" spans="2:7" x14ac:dyDescent="0.25">
      <c r="B47" s="36"/>
      <c r="C47" s="36"/>
      <c r="D47" s="36"/>
      <c r="E47" s="36"/>
      <c r="F47" s="36"/>
      <c r="G47" s="36"/>
    </row>
    <row r="48" spans="2:7" x14ac:dyDescent="0.25">
      <c r="B48" s="38"/>
      <c r="C48" s="38"/>
      <c r="D48" s="38"/>
      <c r="E48" s="38"/>
      <c r="F48" s="38"/>
    </row>
    <row r="49" spans="2:7" x14ac:dyDescent="0.25">
      <c r="B49" s="38"/>
      <c r="C49" s="38"/>
      <c r="D49" s="38"/>
      <c r="E49" s="38"/>
      <c r="F49" s="38"/>
    </row>
    <row r="50" spans="2:7" x14ac:dyDescent="0.25">
      <c r="B50" s="38"/>
      <c r="C50" s="38"/>
      <c r="D50" s="38"/>
      <c r="E50" s="38"/>
      <c r="F50" s="38"/>
    </row>
    <row r="51" spans="2:7" x14ac:dyDescent="0.25">
      <c r="B51" s="38"/>
      <c r="C51" s="38"/>
      <c r="D51" s="38"/>
      <c r="E51" s="38"/>
      <c r="F51" s="38"/>
    </row>
    <row r="52" spans="2:7" x14ac:dyDescent="0.25">
      <c r="B52" s="38"/>
      <c r="C52" s="38"/>
      <c r="D52" s="38"/>
      <c r="E52" s="38"/>
      <c r="F52" s="38"/>
    </row>
    <row r="53" spans="2:7" x14ac:dyDescent="0.25">
      <c r="B53" s="38"/>
      <c r="C53" s="38"/>
      <c r="D53" s="38"/>
      <c r="E53" s="38"/>
      <c r="F53" s="38"/>
    </row>
    <row r="54" spans="2:7" x14ac:dyDescent="0.25">
      <c r="B54" s="38"/>
      <c r="C54" s="38"/>
      <c r="D54" s="38"/>
      <c r="E54" s="38"/>
      <c r="F54" s="38"/>
    </row>
    <row r="57" spans="2:7" x14ac:dyDescent="0.25">
      <c r="B57" s="36"/>
      <c r="C57" s="36"/>
      <c r="D57" s="36"/>
      <c r="E57" s="36"/>
      <c r="F57" s="36"/>
      <c r="G57" s="36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0A71-05A4-49A2-971C-98C8B8D37793}">
  <dimension ref="A1:U21"/>
  <sheetViews>
    <sheetView topLeftCell="B3" workbookViewId="0">
      <selection activeCell="R37" sqref="R37"/>
    </sheetView>
  </sheetViews>
  <sheetFormatPr baseColWidth="10" defaultColWidth="11.44140625" defaultRowHeight="13.2" x14ac:dyDescent="0.25"/>
  <cols>
    <col min="1" max="1" width="15.88671875" style="1" customWidth="1"/>
    <col min="2" max="16384" width="11.44140625" style="1"/>
  </cols>
  <sheetData>
    <row r="1" spans="1:21" ht="15.6" x14ac:dyDescent="0.3">
      <c r="A1" s="16" t="s">
        <v>0</v>
      </c>
      <c r="B1" s="1" t="s">
        <v>16</v>
      </c>
    </row>
    <row r="2" spans="1:21" ht="15.6" x14ac:dyDescent="0.3">
      <c r="A2" s="16" t="s">
        <v>2</v>
      </c>
      <c r="B2" s="1" t="s">
        <v>3</v>
      </c>
    </row>
    <row r="6" spans="1:21" x14ac:dyDescent="0.25">
      <c r="B6" s="36">
        <v>43830</v>
      </c>
      <c r="C6" s="36">
        <v>43921</v>
      </c>
      <c r="D6" s="36">
        <v>44012</v>
      </c>
      <c r="E6" s="36">
        <v>44101</v>
      </c>
      <c r="F6" s="36">
        <v>44196</v>
      </c>
      <c r="G6" s="36">
        <v>44286</v>
      </c>
      <c r="H6" s="36">
        <v>44377</v>
      </c>
      <c r="I6" s="36">
        <v>44469</v>
      </c>
      <c r="J6" s="36">
        <v>44561</v>
      </c>
      <c r="K6" s="36">
        <v>44651</v>
      </c>
      <c r="L6" s="36">
        <v>44742</v>
      </c>
      <c r="M6" s="36">
        <v>44834</v>
      </c>
      <c r="N6" s="36">
        <v>44926</v>
      </c>
      <c r="O6" s="36">
        <v>45016</v>
      </c>
      <c r="P6" s="36">
        <v>45107</v>
      </c>
      <c r="Q6" s="36">
        <v>45199</v>
      </c>
      <c r="R6" s="36">
        <v>45291</v>
      </c>
      <c r="S6" s="36">
        <v>45382</v>
      </c>
      <c r="T6" s="36">
        <v>45473</v>
      </c>
      <c r="U6" s="36">
        <v>45565</v>
      </c>
    </row>
    <row r="7" spans="1:21" x14ac:dyDescent="0.25">
      <c r="A7" s="1" t="s">
        <v>17</v>
      </c>
      <c r="B7" s="3">
        <v>153.54208887233668</v>
      </c>
      <c r="C7" s="3">
        <v>151.31237372512982</v>
      </c>
      <c r="D7" s="3">
        <v>145.19718809678935</v>
      </c>
      <c r="E7" s="3">
        <v>143.65958624196938</v>
      </c>
      <c r="F7" s="3">
        <v>140.12003000921308</v>
      </c>
      <c r="G7" s="3">
        <v>134.30943826683301</v>
      </c>
      <c r="H7" s="3">
        <v>130.19756082055929</v>
      </c>
      <c r="I7" s="3">
        <v>130.62356760546226</v>
      </c>
      <c r="J7" s="3">
        <v>128.14251478772212</v>
      </c>
      <c r="K7" s="3">
        <v>127.31250221730942</v>
      </c>
      <c r="L7" s="3">
        <v>123.61625896857001</v>
      </c>
      <c r="M7" s="3">
        <v>125.45422002108998</v>
      </c>
      <c r="N7" s="3">
        <v>126.24702372853</v>
      </c>
      <c r="O7" s="3">
        <v>128.13828904901999</v>
      </c>
      <c r="P7" s="3">
        <v>125.76570180729</v>
      </c>
      <c r="Q7" s="3">
        <f>127916900168/ 1000000000</f>
        <v>127.916900168</v>
      </c>
      <c r="R7" s="3">
        <v>130.6</v>
      </c>
      <c r="S7" s="3">
        <v>131.80000000000001</v>
      </c>
      <c r="T7" s="3">
        <v>131.93046568136</v>
      </c>
      <c r="U7" s="3">
        <v>137.0698870121</v>
      </c>
    </row>
    <row r="8" spans="1:21" x14ac:dyDescent="0.25">
      <c r="A8" s="1" t="s">
        <v>18</v>
      </c>
      <c r="B8" s="3">
        <v>22.963428605022457</v>
      </c>
      <c r="C8" s="3">
        <v>19.421861137697899</v>
      </c>
      <c r="D8" s="3">
        <v>19.965988006356763</v>
      </c>
      <c r="E8" s="3">
        <v>19.076105275877481</v>
      </c>
      <c r="F8" s="3">
        <v>20.388462913968898</v>
      </c>
      <c r="G8" s="3">
        <v>18.92879900825718</v>
      </c>
      <c r="H8" s="3">
        <v>20.886665696320591</v>
      </c>
      <c r="I8" s="3">
        <v>21.668682635341149</v>
      </c>
      <c r="J8" s="3">
        <v>21.990914888351188</v>
      </c>
      <c r="K8" s="3">
        <v>22.863971506902129</v>
      </c>
      <c r="L8" s="3">
        <v>25.17712563645</v>
      </c>
      <c r="M8" s="3">
        <v>24.732994894459999</v>
      </c>
      <c r="N8" s="3">
        <v>24.097980361669997</v>
      </c>
      <c r="O8" s="3">
        <v>25.352718376200002</v>
      </c>
      <c r="P8" s="3">
        <v>28.888470052319999</v>
      </c>
      <c r="Q8" s="3">
        <f>28701419698.6/1000000000</f>
        <v>28.701419698599999</v>
      </c>
      <c r="R8" s="3">
        <v>29.3</v>
      </c>
      <c r="S8" s="3">
        <v>29.76</v>
      </c>
      <c r="T8" s="3">
        <v>35.385659851089997</v>
      </c>
      <c r="U8" s="3">
        <v>31.294437748469999</v>
      </c>
    </row>
    <row r="9" spans="1:21" x14ac:dyDescent="0.25">
      <c r="B9" s="35"/>
    </row>
    <row r="10" spans="1:21" x14ac:dyDescent="0.25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S11" s="51"/>
      <c r="T11" s="3"/>
    </row>
    <row r="12" spans="1:2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S12" s="3"/>
    </row>
    <row r="13" spans="1:21" x14ac:dyDescent="0.25">
      <c r="O13" s="3"/>
      <c r="P13" s="3"/>
      <c r="Q13" s="3"/>
      <c r="R13" s="3"/>
      <c r="S13" s="3"/>
    </row>
    <row r="18" spans="15:21" x14ac:dyDescent="0.25">
      <c r="O18" s="3"/>
      <c r="P18" s="3"/>
      <c r="Q18" s="3"/>
      <c r="R18" s="3"/>
      <c r="S18" s="3"/>
      <c r="T18" s="3"/>
      <c r="U18" s="3"/>
    </row>
    <row r="19" spans="15:21" x14ac:dyDescent="0.25">
      <c r="O19" s="63"/>
      <c r="P19" s="63"/>
      <c r="Q19" s="63"/>
      <c r="R19" s="63"/>
      <c r="S19" s="63"/>
      <c r="T19" s="63"/>
      <c r="U19" s="63"/>
    </row>
    <row r="20" spans="15:21" x14ac:dyDescent="0.25">
      <c r="O20" s="3"/>
      <c r="P20" s="3"/>
      <c r="Q20" s="3"/>
      <c r="R20" s="3"/>
      <c r="S20" s="3"/>
      <c r="T20" s="3"/>
      <c r="U20" s="3"/>
    </row>
    <row r="21" spans="15:21" x14ac:dyDescent="0.25">
      <c r="O21" s="63"/>
      <c r="P21" s="63"/>
      <c r="Q21" s="63"/>
      <c r="R21" s="63"/>
      <c r="S21" s="63"/>
      <c r="T21" s="63"/>
      <c r="U21" s="6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5B91-797C-4DD8-95D3-AB807A659E39}">
  <dimension ref="A1:S72"/>
  <sheetViews>
    <sheetView workbookViewId="0">
      <selection activeCell="E31" sqref="E31"/>
    </sheetView>
  </sheetViews>
  <sheetFormatPr baseColWidth="10" defaultColWidth="9.109375" defaultRowHeight="14.4" x14ac:dyDescent="0.3"/>
  <cols>
    <col min="1" max="1" width="10.5546875" customWidth="1"/>
    <col min="6" max="6" width="12" customWidth="1"/>
    <col min="18" max="18" width="12.109375" customWidth="1"/>
  </cols>
  <sheetData>
    <row r="1" spans="1:18" ht="15.6" x14ac:dyDescent="0.3">
      <c r="A1" s="16" t="s">
        <v>0</v>
      </c>
      <c r="B1" s="1" t="s">
        <v>81</v>
      </c>
    </row>
    <row r="2" spans="1:18" ht="15.6" x14ac:dyDescent="0.3">
      <c r="A2" s="16" t="s">
        <v>2</v>
      </c>
      <c r="B2" s="1" t="s">
        <v>3</v>
      </c>
    </row>
    <row r="5" spans="1:18" x14ac:dyDescent="0.3">
      <c r="A5" t="s">
        <v>78</v>
      </c>
      <c r="B5" t="s">
        <v>82</v>
      </c>
      <c r="R5" s="33"/>
    </row>
    <row r="6" spans="1:18" x14ac:dyDescent="0.3">
      <c r="A6" s="33">
        <v>44347</v>
      </c>
      <c r="B6" s="48">
        <v>51.365005954064202</v>
      </c>
      <c r="C6">
        <v>0</v>
      </c>
      <c r="R6" s="33"/>
    </row>
    <row r="7" spans="1:18" x14ac:dyDescent="0.3">
      <c r="A7" s="33">
        <v>44377</v>
      </c>
      <c r="B7" s="48">
        <v>49.572241431228811</v>
      </c>
      <c r="R7" s="33"/>
    </row>
    <row r="8" spans="1:18" x14ac:dyDescent="0.3">
      <c r="A8" s="33">
        <v>44408</v>
      </c>
      <c r="B8" s="48">
        <v>50.078630644865306</v>
      </c>
      <c r="R8" s="33"/>
    </row>
    <row r="9" spans="1:18" x14ac:dyDescent="0.3">
      <c r="A9" s="33">
        <v>44439</v>
      </c>
      <c r="B9" s="48">
        <v>49.295886084769606</v>
      </c>
      <c r="R9" s="33"/>
    </row>
    <row r="10" spans="1:18" x14ac:dyDescent="0.3">
      <c r="A10" s="33">
        <v>44469</v>
      </c>
      <c r="B10" s="48">
        <v>48.696145745930693</v>
      </c>
      <c r="R10" s="33"/>
    </row>
    <row r="11" spans="1:18" x14ac:dyDescent="0.3">
      <c r="A11" s="33">
        <v>44500</v>
      </c>
      <c r="B11" s="48">
        <v>48.956503154633168</v>
      </c>
      <c r="R11" s="33"/>
    </row>
    <row r="12" spans="1:18" x14ac:dyDescent="0.3">
      <c r="A12" s="33">
        <v>44530</v>
      </c>
      <c r="B12" s="48">
        <v>48.418706016572472</v>
      </c>
      <c r="R12" s="33"/>
    </row>
    <row r="13" spans="1:18" x14ac:dyDescent="0.3">
      <c r="A13" s="33">
        <v>44561</v>
      </c>
      <c r="B13" s="48">
        <v>49.409472046207732</v>
      </c>
      <c r="R13" s="33"/>
    </row>
    <row r="14" spans="1:18" x14ac:dyDescent="0.3">
      <c r="A14" s="33">
        <v>44592</v>
      </c>
      <c r="B14" s="48">
        <v>50.047169262598871</v>
      </c>
      <c r="R14" s="33"/>
    </row>
    <row r="15" spans="1:18" x14ac:dyDescent="0.3">
      <c r="A15" s="33">
        <v>44620</v>
      </c>
      <c r="B15" s="48">
        <v>49.558240724868178</v>
      </c>
      <c r="R15" s="33"/>
    </row>
    <row r="16" spans="1:18" x14ac:dyDescent="0.3">
      <c r="A16" s="33">
        <v>44651</v>
      </c>
      <c r="B16" s="48">
        <v>47.299308149732951</v>
      </c>
      <c r="R16" s="33"/>
    </row>
    <row r="17" spans="1:18" x14ac:dyDescent="0.3">
      <c r="A17" s="33">
        <v>44742</v>
      </c>
      <c r="B17" s="48">
        <v>44.281872944242409</v>
      </c>
      <c r="R17" s="33"/>
    </row>
    <row r="18" spans="1:18" x14ac:dyDescent="0.3">
      <c r="A18" s="33">
        <v>44773</v>
      </c>
      <c r="B18" s="48">
        <v>44.541803416543438</v>
      </c>
      <c r="R18" s="33"/>
    </row>
    <row r="19" spans="1:18" x14ac:dyDescent="0.3">
      <c r="A19" s="33">
        <v>44788</v>
      </c>
      <c r="B19" s="48">
        <v>43.481066561645861</v>
      </c>
      <c r="R19" s="33"/>
    </row>
    <row r="20" spans="1:18" x14ac:dyDescent="0.3">
      <c r="A20" s="33">
        <v>44819</v>
      </c>
      <c r="B20" s="48">
        <v>43.62498421900451</v>
      </c>
      <c r="R20" s="33"/>
    </row>
    <row r="21" spans="1:18" x14ac:dyDescent="0.3">
      <c r="A21" s="33">
        <v>44849</v>
      </c>
      <c r="B21" s="48">
        <v>43.804389494573122</v>
      </c>
      <c r="R21" s="33"/>
    </row>
    <row r="22" spans="1:18" x14ac:dyDescent="0.3">
      <c r="A22" s="33">
        <v>44865</v>
      </c>
      <c r="B22" s="48">
        <v>44.81784822538264</v>
      </c>
      <c r="R22" s="33"/>
    </row>
    <row r="23" spans="1:18" x14ac:dyDescent="0.3">
      <c r="A23" s="33">
        <v>44880</v>
      </c>
      <c r="B23" s="48">
        <v>43.76592484526283</v>
      </c>
      <c r="R23" s="33"/>
    </row>
    <row r="24" spans="1:18" x14ac:dyDescent="0.3">
      <c r="A24" s="33">
        <v>44895</v>
      </c>
      <c r="B24" s="48">
        <v>45.154913372813368</v>
      </c>
      <c r="R24" s="33"/>
    </row>
    <row r="25" spans="1:18" x14ac:dyDescent="0.3">
      <c r="A25" s="33">
        <v>44909</v>
      </c>
      <c r="B25" s="48">
        <v>44.577018413554001</v>
      </c>
      <c r="R25" s="33"/>
    </row>
    <row r="26" spans="1:18" x14ac:dyDescent="0.3">
      <c r="A26" s="33">
        <v>44926</v>
      </c>
      <c r="B26" s="48">
        <v>46.791565593434548</v>
      </c>
      <c r="R26" s="33"/>
    </row>
    <row r="27" spans="1:18" x14ac:dyDescent="0.3">
      <c r="A27" s="33">
        <v>44941</v>
      </c>
      <c r="B27" s="48">
        <v>46.242712129332745</v>
      </c>
      <c r="R27" s="33"/>
    </row>
    <row r="28" spans="1:18" x14ac:dyDescent="0.3">
      <c r="A28" s="33">
        <v>44957</v>
      </c>
      <c r="B28" s="48">
        <v>46.8944956933585</v>
      </c>
      <c r="R28" s="33"/>
    </row>
    <row r="29" spans="1:18" x14ac:dyDescent="0.3">
      <c r="A29" s="33">
        <v>44972</v>
      </c>
      <c r="B29" s="48">
        <v>45.121866448334998</v>
      </c>
      <c r="R29" s="33"/>
    </row>
    <row r="30" spans="1:18" x14ac:dyDescent="0.3">
      <c r="A30" s="33">
        <v>44985</v>
      </c>
      <c r="B30" s="48">
        <v>46.543267736645198</v>
      </c>
      <c r="R30" s="33"/>
    </row>
    <row r="31" spans="1:18" x14ac:dyDescent="0.3">
      <c r="A31" s="33">
        <v>45000</v>
      </c>
      <c r="B31" s="48">
        <v>44.741628107313907</v>
      </c>
      <c r="F31" s="33"/>
      <c r="R31" s="33"/>
    </row>
    <row r="32" spans="1:18" x14ac:dyDescent="0.3">
      <c r="A32" s="33">
        <v>45031</v>
      </c>
      <c r="B32" s="48">
        <v>44.078698347924181</v>
      </c>
      <c r="F32" s="33"/>
      <c r="R32" s="33"/>
    </row>
    <row r="33" spans="1:19" x14ac:dyDescent="0.3">
      <c r="A33" s="33">
        <v>45046</v>
      </c>
      <c r="B33" s="48">
        <v>45.12084001091177</v>
      </c>
      <c r="F33" s="33"/>
      <c r="R33" s="33"/>
    </row>
    <row r="34" spans="1:19" x14ac:dyDescent="0.3">
      <c r="A34" s="33">
        <v>45061</v>
      </c>
      <c r="B34" s="48">
        <v>42.405505982961373</v>
      </c>
      <c r="F34" s="33"/>
      <c r="R34" s="33"/>
    </row>
    <row r="35" spans="1:19" x14ac:dyDescent="0.3">
      <c r="A35" s="33">
        <v>45077</v>
      </c>
      <c r="B35" s="48">
        <v>43.40378305731339</v>
      </c>
      <c r="F35" s="33"/>
      <c r="R35" s="33"/>
    </row>
    <row r="36" spans="1:19" x14ac:dyDescent="0.3">
      <c r="A36" s="33">
        <v>45092</v>
      </c>
      <c r="B36" s="48">
        <v>41.660388059133815</v>
      </c>
      <c r="F36" s="33"/>
      <c r="R36" s="33"/>
    </row>
    <row r="37" spans="1:19" x14ac:dyDescent="0.3">
      <c r="A37" s="33">
        <v>45107</v>
      </c>
      <c r="B37" s="48">
        <v>41.734295208101592</v>
      </c>
      <c r="F37" s="33"/>
      <c r="R37" s="33"/>
    </row>
    <row r="38" spans="1:19" x14ac:dyDescent="0.3">
      <c r="A38" s="33">
        <v>45122</v>
      </c>
      <c r="B38" s="48">
        <v>40.264693147802674</v>
      </c>
      <c r="F38" s="33"/>
      <c r="R38" s="33"/>
    </row>
    <row r="39" spans="1:19" x14ac:dyDescent="0.3">
      <c r="A39" s="33">
        <v>45138</v>
      </c>
      <c r="B39" s="48">
        <v>41.575079339063748</v>
      </c>
      <c r="F39" s="33"/>
      <c r="R39" s="33"/>
    </row>
    <row r="40" spans="1:19" x14ac:dyDescent="0.3">
      <c r="A40" s="33">
        <v>45153</v>
      </c>
      <c r="B40" s="48">
        <v>40.541673051092445</v>
      </c>
      <c r="F40" s="33"/>
      <c r="R40" s="33"/>
    </row>
    <row r="41" spans="1:19" x14ac:dyDescent="0.3">
      <c r="A41" s="33">
        <v>45184</v>
      </c>
      <c r="B41" s="48">
        <v>40.896752474863533</v>
      </c>
      <c r="F41" s="33"/>
      <c r="R41" s="33"/>
    </row>
    <row r="42" spans="1:19" x14ac:dyDescent="0.3">
      <c r="A42" s="33">
        <v>45199</v>
      </c>
      <c r="B42" s="48">
        <v>42.149801731518096</v>
      </c>
      <c r="F42" s="33"/>
      <c r="R42" s="33"/>
    </row>
    <row r="43" spans="1:19" x14ac:dyDescent="0.3">
      <c r="A43" s="33">
        <v>45214</v>
      </c>
      <c r="B43" s="48">
        <v>41.057497695152399</v>
      </c>
      <c r="F43" s="33"/>
      <c r="R43" s="33"/>
    </row>
    <row r="44" spans="1:19" x14ac:dyDescent="0.3">
      <c r="A44" s="33">
        <v>45231</v>
      </c>
      <c r="B44" s="48">
        <v>42.343404642938594</v>
      </c>
      <c r="F44" s="33"/>
      <c r="R44" s="33"/>
    </row>
    <row r="45" spans="1:19" x14ac:dyDescent="0.3">
      <c r="A45" s="33">
        <v>45245</v>
      </c>
      <c r="B45" s="48">
        <v>41.068974314754755</v>
      </c>
      <c r="F45" s="33"/>
      <c r="R45" s="33"/>
      <c r="S45" s="49"/>
    </row>
    <row r="46" spans="1:19" x14ac:dyDescent="0.3">
      <c r="A46" s="33">
        <v>45291</v>
      </c>
      <c r="B46" s="48">
        <v>42.199999999999996</v>
      </c>
      <c r="F46" s="33"/>
      <c r="R46" s="33"/>
      <c r="S46" s="49"/>
    </row>
    <row r="47" spans="1:19" x14ac:dyDescent="0.3">
      <c r="A47" s="33">
        <v>45382</v>
      </c>
      <c r="B47" s="48">
        <v>41.9</v>
      </c>
      <c r="F47" s="33"/>
    </row>
    <row r="48" spans="1:19" x14ac:dyDescent="0.3">
      <c r="A48" s="33">
        <v>45473</v>
      </c>
      <c r="B48" s="48">
        <v>39.22</v>
      </c>
      <c r="F48" s="33"/>
    </row>
    <row r="49" spans="1:6" x14ac:dyDescent="0.3">
      <c r="A49" s="33">
        <v>45565</v>
      </c>
      <c r="B49" s="48">
        <v>40.9895894</v>
      </c>
      <c r="C49" s="62"/>
      <c r="F49" s="33"/>
    </row>
    <row r="50" spans="1:6" x14ac:dyDescent="0.3">
      <c r="F50" s="33"/>
    </row>
    <row r="51" spans="1:6" x14ac:dyDescent="0.3">
      <c r="F51" s="33"/>
    </row>
    <row r="52" spans="1:6" x14ac:dyDescent="0.3">
      <c r="F52" s="33"/>
    </row>
    <row r="53" spans="1:6" x14ac:dyDescent="0.3">
      <c r="F53" s="33"/>
    </row>
    <row r="54" spans="1:6" x14ac:dyDescent="0.3">
      <c r="F54" s="33"/>
    </row>
    <row r="55" spans="1:6" x14ac:dyDescent="0.3">
      <c r="F55" s="33"/>
    </row>
    <row r="56" spans="1:6" x14ac:dyDescent="0.3">
      <c r="F56" s="33"/>
    </row>
    <row r="57" spans="1:6" x14ac:dyDescent="0.3">
      <c r="F57" s="33"/>
    </row>
    <row r="58" spans="1:6" x14ac:dyDescent="0.3">
      <c r="F58" s="33"/>
    </row>
    <row r="59" spans="1:6" x14ac:dyDescent="0.3">
      <c r="F59" s="33"/>
    </row>
    <row r="60" spans="1:6" x14ac:dyDescent="0.3">
      <c r="F60" s="33"/>
    </row>
    <row r="61" spans="1:6" x14ac:dyDescent="0.3">
      <c r="F61" s="33"/>
    </row>
    <row r="62" spans="1:6" x14ac:dyDescent="0.3">
      <c r="F62" s="33"/>
    </row>
    <row r="63" spans="1:6" x14ac:dyDescent="0.3">
      <c r="F63" s="33"/>
    </row>
    <row r="64" spans="1:6" x14ac:dyDescent="0.3">
      <c r="F64" s="33"/>
    </row>
    <row r="65" spans="6:6" x14ac:dyDescent="0.3">
      <c r="F65" s="33"/>
    </row>
    <row r="66" spans="6:6" x14ac:dyDescent="0.3">
      <c r="F66" s="33"/>
    </row>
    <row r="67" spans="6:6" x14ac:dyDescent="0.3">
      <c r="F67" s="33"/>
    </row>
    <row r="68" spans="6:6" x14ac:dyDescent="0.3">
      <c r="F68" s="33"/>
    </row>
    <row r="69" spans="6:6" x14ac:dyDescent="0.3">
      <c r="F69" s="33"/>
    </row>
    <row r="70" spans="6:6" x14ac:dyDescent="0.3">
      <c r="F70" s="33"/>
    </row>
    <row r="71" spans="6:6" x14ac:dyDescent="0.3">
      <c r="F71" s="33"/>
    </row>
    <row r="72" spans="6:6" x14ac:dyDescent="0.3">
      <c r="F72" s="33"/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9C3C-9ADE-45E4-A01C-682A48675239}">
  <dimension ref="A1:N41"/>
  <sheetViews>
    <sheetView zoomScale="70" zoomScaleNormal="70" workbookViewId="0">
      <selection activeCell="E31" sqref="E31"/>
    </sheetView>
  </sheetViews>
  <sheetFormatPr baseColWidth="10" defaultColWidth="11.44140625" defaultRowHeight="13.2" x14ac:dyDescent="0.25"/>
  <cols>
    <col min="1" max="1" width="14.44140625" style="1" customWidth="1"/>
    <col min="2" max="2" width="11.44140625" style="1"/>
    <col min="3" max="3" width="19.44140625" style="1" customWidth="1"/>
    <col min="4" max="4" width="21" style="1" customWidth="1"/>
    <col min="5" max="16384" width="11.44140625" style="1"/>
  </cols>
  <sheetData>
    <row r="1" spans="1:14" ht="15.6" x14ac:dyDescent="0.3">
      <c r="A1" s="16" t="s">
        <v>0</v>
      </c>
      <c r="B1" s="1" t="s">
        <v>19</v>
      </c>
    </row>
    <row r="2" spans="1:14" ht="15.6" x14ac:dyDescent="0.3">
      <c r="A2" s="16" t="s">
        <v>2</v>
      </c>
      <c r="B2" s="1" t="s">
        <v>3</v>
      </c>
    </row>
    <row r="6" spans="1:14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B7" s="3"/>
      <c r="C7" s="3" t="s">
        <v>20</v>
      </c>
      <c r="D7" s="3" t="s">
        <v>21</v>
      </c>
      <c r="E7" s="3" t="s">
        <v>22</v>
      </c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3"/>
      <c r="B8" s="36">
        <v>43830</v>
      </c>
      <c r="C8" s="40">
        <v>10.809750309891099</v>
      </c>
      <c r="D8" s="40">
        <v>0</v>
      </c>
      <c r="E8" s="40">
        <v>89.190249690108899</v>
      </c>
      <c r="F8" s="41">
        <v>0</v>
      </c>
      <c r="G8" s="3"/>
      <c r="H8" s="3"/>
      <c r="I8" s="3"/>
      <c r="J8" s="3"/>
      <c r="K8" s="3"/>
      <c r="L8" s="3"/>
      <c r="M8" s="3"/>
      <c r="N8" s="3"/>
    </row>
    <row r="9" spans="1:14" x14ac:dyDescent="0.25">
      <c r="B9" s="36">
        <v>43921</v>
      </c>
      <c r="C9" s="40">
        <v>11.890732758670454</v>
      </c>
      <c r="D9" s="40">
        <v>0</v>
      </c>
      <c r="E9" s="40">
        <v>88.109267241329547</v>
      </c>
    </row>
    <row r="10" spans="1:14" x14ac:dyDescent="0.25">
      <c r="B10" s="36">
        <v>44012</v>
      </c>
      <c r="C10" s="40">
        <v>13.065530451467048</v>
      </c>
      <c r="D10" s="40">
        <v>6.6194897215178683E-2</v>
      </c>
      <c r="E10" s="40">
        <v>86.868274651317762</v>
      </c>
    </row>
    <row r="11" spans="1:14" x14ac:dyDescent="0.25">
      <c r="B11" s="36">
        <v>44104</v>
      </c>
      <c r="C11" s="40">
        <v>13.766207779897035</v>
      </c>
      <c r="D11" s="40">
        <v>5.129440895004552</v>
      </c>
      <c r="E11" s="40">
        <v>81.104351325098406</v>
      </c>
    </row>
    <row r="12" spans="1:14" x14ac:dyDescent="0.25">
      <c r="B12" s="36">
        <v>44196</v>
      </c>
      <c r="C12" s="40">
        <v>13.722561205493767</v>
      </c>
      <c r="D12" s="40">
        <v>4.4286508223286072</v>
      </c>
      <c r="E12" s="40">
        <v>81.848787972177618</v>
      </c>
    </row>
    <row r="13" spans="1:14" x14ac:dyDescent="0.25">
      <c r="B13" s="36">
        <v>44286</v>
      </c>
      <c r="C13" s="40">
        <v>14.623360501776848</v>
      </c>
      <c r="D13" s="40">
        <v>4.6559946575656017</v>
      </c>
      <c r="E13" s="40">
        <v>80.720644840657556</v>
      </c>
    </row>
    <row r="14" spans="1:14" x14ac:dyDescent="0.25">
      <c r="B14" s="36">
        <v>44377</v>
      </c>
      <c r="C14" s="40">
        <v>15.266097278153607</v>
      </c>
      <c r="D14" s="40">
        <v>4.7344426666145178</v>
      </c>
      <c r="E14" s="40">
        <v>79.999460055231879</v>
      </c>
    </row>
    <row r="15" spans="1:14" x14ac:dyDescent="0.25">
      <c r="B15" s="36">
        <v>44469</v>
      </c>
      <c r="C15" s="40">
        <v>14.713219852890253</v>
      </c>
      <c r="D15" s="40">
        <v>7.0554287181441646</v>
      </c>
      <c r="E15" s="40">
        <v>78.231351428965596</v>
      </c>
    </row>
    <row r="16" spans="1:14" x14ac:dyDescent="0.25">
      <c r="B16" s="36">
        <v>44561</v>
      </c>
      <c r="C16" s="40">
        <v>15.501660966679944</v>
      </c>
      <c r="D16" s="40">
        <v>7.1932707614876428</v>
      </c>
      <c r="E16" s="40">
        <v>77.305068271832411</v>
      </c>
    </row>
    <row r="17" spans="1:5" x14ac:dyDescent="0.25">
      <c r="B17" s="36">
        <v>44651</v>
      </c>
      <c r="C17" s="40">
        <v>15.935852785753834</v>
      </c>
      <c r="D17" s="40">
        <v>7.2102248433083851</v>
      </c>
      <c r="E17" s="40">
        <v>76.853922370937781</v>
      </c>
    </row>
    <row r="18" spans="1:5" x14ac:dyDescent="0.25">
      <c r="B18" s="36">
        <v>44742</v>
      </c>
      <c r="C18" s="40">
        <v>15.5914086823323</v>
      </c>
      <c r="D18" s="40">
        <v>7.3136150598269376</v>
      </c>
      <c r="E18" s="40">
        <v>77.094976257840756</v>
      </c>
    </row>
    <row r="19" spans="1:5" x14ac:dyDescent="0.25">
      <c r="B19" s="36">
        <v>44834</v>
      </c>
      <c r="C19" s="40">
        <v>15.727451269995601</v>
      </c>
      <c r="D19" s="40">
        <v>7.156963879780684</v>
      </c>
      <c r="E19" s="40">
        <v>77.115584850223712</v>
      </c>
    </row>
    <row r="20" spans="1:5" x14ac:dyDescent="0.25">
      <c r="A20" s="50"/>
      <c r="B20" s="36">
        <v>44926</v>
      </c>
      <c r="C20" s="40">
        <v>17.237094347525794</v>
      </c>
      <c r="D20" s="40">
        <v>7.1394131421754246</v>
      </c>
      <c r="E20" s="40">
        <v>75.623492510298789</v>
      </c>
    </row>
    <row r="21" spans="1:5" x14ac:dyDescent="0.25">
      <c r="A21" s="43"/>
      <c r="B21" s="36">
        <v>45016</v>
      </c>
      <c r="C21" s="42">
        <v>17.25807089902699</v>
      </c>
      <c r="D21" s="42">
        <v>6.9500705817939226</v>
      </c>
      <c r="E21" s="42">
        <v>75.791858519179101</v>
      </c>
    </row>
    <row r="22" spans="1:5" x14ac:dyDescent="0.25">
      <c r="B22" s="36">
        <v>45107</v>
      </c>
      <c r="C22" s="42">
        <v>18.2</v>
      </c>
      <c r="D22" s="42">
        <v>7.4</v>
      </c>
      <c r="E22" s="42">
        <v>74.400000000000006</v>
      </c>
    </row>
    <row r="23" spans="1:5" x14ac:dyDescent="0.25">
      <c r="B23" s="36">
        <v>45199</v>
      </c>
      <c r="C23" s="43">
        <v>18.030107710099095</v>
      </c>
      <c r="D23" s="43">
        <v>7.4669304734394979</v>
      </c>
      <c r="E23" s="43">
        <v>74.502961816461408</v>
      </c>
    </row>
    <row r="24" spans="1:5" x14ac:dyDescent="0.25">
      <c r="B24" s="36">
        <v>45291</v>
      </c>
      <c r="C24" s="39">
        <v>18.4779182813717</v>
      </c>
      <c r="D24" s="39">
        <v>7.2831398233896731</v>
      </c>
      <c r="E24" s="39">
        <v>74.238941895238625</v>
      </c>
    </row>
    <row r="25" spans="1:5" x14ac:dyDescent="0.25">
      <c r="A25" s="50"/>
      <c r="B25" s="36">
        <v>45382</v>
      </c>
      <c r="C25" s="40">
        <v>18.399999999999999</v>
      </c>
      <c r="D25" s="42">
        <v>7.1</v>
      </c>
      <c r="E25" s="39">
        <f>81.6 - 7.1</f>
        <v>74.5</v>
      </c>
    </row>
    <row r="26" spans="1:5" x14ac:dyDescent="0.25">
      <c r="B26" s="36">
        <v>45473</v>
      </c>
      <c r="C26" s="40">
        <v>18.399999999999999</v>
      </c>
      <c r="D26" s="1">
        <v>7</v>
      </c>
      <c r="E26" s="40">
        <v>74.599999999999994</v>
      </c>
    </row>
    <row r="27" spans="1:5" x14ac:dyDescent="0.25">
      <c r="B27" s="36">
        <v>45565</v>
      </c>
      <c r="C27" s="40">
        <v>18.5</v>
      </c>
      <c r="D27" s="1">
        <v>7.1</v>
      </c>
      <c r="E27" s="42">
        <f>100-D27-C27</f>
        <v>74.400000000000006</v>
      </c>
    </row>
    <row r="28" spans="1:5" x14ac:dyDescent="0.25">
      <c r="A28" s="50"/>
      <c r="C28" s="40"/>
      <c r="E28" s="42"/>
    </row>
    <row r="29" spans="1:5" x14ac:dyDescent="0.25">
      <c r="C29" s="40"/>
      <c r="D29" s="43"/>
    </row>
    <row r="30" spans="1:5" x14ac:dyDescent="0.25">
      <c r="C30" s="40"/>
      <c r="D30" s="50"/>
    </row>
    <row r="31" spans="1:5" x14ac:dyDescent="0.25">
      <c r="C31" s="40"/>
    </row>
    <row r="32" spans="1:5" x14ac:dyDescent="0.25">
      <c r="C32" s="40"/>
    </row>
    <row r="33" spans="3:3" x14ac:dyDescent="0.25">
      <c r="C33" s="40"/>
    </row>
    <row r="34" spans="3:3" x14ac:dyDescent="0.25">
      <c r="C34" s="40"/>
    </row>
    <row r="35" spans="3:3" x14ac:dyDescent="0.25">
      <c r="C35" s="40"/>
    </row>
    <row r="36" spans="3:3" x14ac:dyDescent="0.25">
      <c r="C36" s="40"/>
    </row>
    <row r="37" spans="3:3" x14ac:dyDescent="0.25">
      <c r="C37" s="40"/>
    </row>
    <row r="38" spans="3:3" x14ac:dyDescent="0.25">
      <c r="C38" s="42"/>
    </row>
    <row r="39" spans="3:3" x14ac:dyDescent="0.25">
      <c r="C39" s="42"/>
    </row>
    <row r="40" spans="3:3" x14ac:dyDescent="0.25">
      <c r="C40" s="43"/>
    </row>
    <row r="41" spans="3:3" x14ac:dyDescent="0.25">
      <c r="C41" s="39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A2DA-45AA-4DD5-9DA3-787E977C01AA}">
  <dimension ref="A1:U8"/>
  <sheetViews>
    <sheetView workbookViewId="0">
      <selection activeCell="E31" sqref="E31"/>
    </sheetView>
  </sheetViews>
  <sheetFormatPr baseColWidth="10" defaultColWidth="11.44140625" defaultRowHeight="13.2" x14ac:dyDescent="0.25"/>
  <cols>
    <col min="1" max="1" width="14.44140625" style="1" customWidth="1"/>
    <col min="2" max="16384" width="11.44140625" style="1"/>
  </cols>
  <sheetData>
    <row r="1" spans="1:21" ht="15.6" x14ac:dyDescent="0.3">
      <c r="A1" s="16" t="s">
        <v>0</v>
      </c>
      <c r="B1" s="1" t="s">
        <v>23</v>
      </c>
    </row>
    <row r="2" spans="1:21" ht="15.6" x14ac:dyDescent="0.3">
      <c r="A2" s="16" t="s">
        <v>2</v>
      </c>
      <c r="B2" s="1" t="s">
        <v>3</v>
      </c>
    </row>
    <row r="6" spans="1:21" x14ac:dyDescent="0.25">
      <c r="B6" s="36">
        <v>43830</v>
      </c>
      <c r="C6" s="36">
        <v>43921</v>
      </c>
      <c r="D6" s="36">
        <v>44012</v>
      </c>
      <c r="E6" s="36">
        <v>44101</v>
      </c>
      <c r="F6" s="36">
        <v>44196</v>
      </c>
      <c r="G6" s="36">
        <v>44286</v>
      </c>
      <c r="H6" s="36">
        <v>44377</v>
      </c>
      <c r="I6" s="36">
        <v>44469</v>
      </c>
      <c r="J6" s="36">
        <v>44561</v>
      </c>
      <c r="K6" s="36">
        <v>44651</v>
      </c>
      <c r="L6" s="36">
        <v>44742</v>
      </c>
      <c r="M6" s="36">
        <v>44834</v>
      </c>
      <c r="N6" s="36">
        <v>44926</v>
      </c>
      <c r="O6" s="36">
        <v>45016</v>
      </c>
      <c r="P6" s="36">
        <v>45107</v>
      </c>
      <c r="Q6" s="36">
        <v>45199</v>
      </c>
      <c r="R6" s="36">
        <v>45291</v>
      </c>
      <c r="S6" s="36">
        <v>45382</v>
      </c>
      <c r="T6" s="36">
        <v>45473</v>
      </c>
      <c r="U6" s="37">
        <v>45565</v>
      </c>
    </row>
    <row r="7" spans="1:21" x14ac:dyDescent="0.25">
      <c r="A7" s="1" t="s">
        <v>24</v>
      </c>
      <c r="B7" s="3">
        <v>100</v>
      </c>
      <c r="C7" s="3">
        <v>96.443591311046035</v>
      </c>
      <c r="D7" s="3">
        <v>94.219079917358144</v>
      </c>
      <c r="E7" s="3">
        <v>93.746704552694155</v>
      </c>
      <c r="F7" s="3">
        <v>91.668155284259328</v>
      </c>
      <c r="G7" s="3">
        <v>88.508920746756431</v>
      </c>
      <c r="H7" s="3">
        <v>87.559161902806466</v>
      </c>
      <c r="I7" s="3">
        <v>86.436344875807265</v>
      </c>
      <c r="J7" s="3">
        <v>87.539719970305626</v>
      </c>
      <c r="K7" s="3">
        <v>86.622042586235821</v>
      </c>
      <c r="L7" s="3">
        <v>86.031130485915426</v>
      </c>
      <c r="M7" s="3">
        <v>85.888666091509492</v>
      </c>
      <c r="N7" s="3">
        <v>82.498286055103563</v>
      </c>
      <c r="O7" s="3">
        <v>80.546438679724702</v>
      </c>
      <c r="P7" s="3">
        <v>80.63</v>
      </c>
      <c r="Q7" s="1">
        <f>0.79*100</f>
        <v>79</v>
      </c>
      <c r="R7" s="1">
        <v>79</v>
      </c>
      <c r="S7" s="1">
        <v>78</v>
      </c>
      <c r="T7" s="1">
        <v>77</v>
      </c>
      <c r="U7" s="1">
        <v>78</v>
      </c>
    </row>
    <row r="8" spans="1:21" x14ac:dyDescent="0.25">
      <c r="A8" s="1" t="s">
        <v>25</v>
      </c>
      <c r="B8" s="3">
        <v>100</v>
      </c>
      <c r="C8" s="3">
        <v>99.46252447726981</v>
      </c>
      <c r="D8" s="3">
        <v>99.219148706321192</v>
      </c>
      <c r="E8" s="3">
        <v>99.232341908190207</v>
      </c>
      <c r="F8" s="3">
        <v>98.871531119193278</v>
      </c>
      <c r="G8" s="3">
        <v>98.596677920726549</v>
      </c>
      <c r="H8" s="3">
        <v>98.616234902320627</v>
      </c>
      <c r="I8" s="3">
        <v>98.559767998321192</v>
      </c>
      <c r="J8" s="3">
        <v>98.999210270457539</v>
      </c>
      <c r="K8" s="3">
        <v>99.075482498674475</v>
      </c>
      <c r="L8" s="3">
        <v>99.30125698618842</v>
      </c>
      <c r="M8" s="3">
        <v>99.335186797112769</v>
      </c>
      <c r="N8" s="3">
        <v>98.737084631440908</v>
      </c>
      <c r="O8" s="3">
        <v>98.459065064525618</v>
      </c>
      <c r="P8" s="3">
        <v>97.9</v>
      </c>
      <c r="Q8" s="1">
        <f>0.99*100</f>
        <v>99</v>
      </c>
      <c r="R8" s="1">
        <v>98</v>
      </c>
      <c r="S8" s="1">
        <v>97</v>
      </c>
      <c r="T8" s="1">
        <v>99</v>
      </c>
      <c r="U8" s="1">
        <v>99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2024-10-23T11:44:30Z</dcterms:created>
  <dcterms:modified xsi:type="dcterms:W3CDTF">2024-10-23T11:45:16Z</dcterms:modified>
  <cp:category/>
  <cp:contentStatus/>
</cp:coreProperties>
</file>